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3" r:id="rId1"/>
  </sheets>
  <definedNames>
    <definedName name="_xlnm.Print_Area" localSheetId="0">工程量清单!$A$1:$I$49</definedName>
    <definedName name="_xlnm.Print_Titles" localSheetId="0">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<sst xmlns="http://schemas.openxmlformats.org/spreadsheetml/2006/main" count="252" uniqueCount="186">
  <si>
    <t>工程量清单</t>
  </si>
  <si>
    <t>项目名称：2025年福州、福泉片区高速公路沿线标志标线等零星交安工程劳务协作队伍选择</t>
  </si>
  <si>
    <t>序号</t>
  </si>
  <si>
    <t>分项编号</t>
  </si>
  <si>
    <t>细目名称</t>
  </si>
  <si>
    <t>单位</t>
  </si>
  <si>
    <t>工程量</t>
  </si>
  <si>
    <t>最高单价
（不含税）</t>
  </si>
  <si>
    <t>报价单价
（不含税）</t>
  </si>
  <si>
    <t>小计
（不含税）
（元）</t>
  </si>
  <si>
    <t>备注</t>
  </si>
  <si>
    <t>1</t>
  </si>
  <si>
    <t>一</t>
  </si>
  <si>
    <t>临时工程</t>
  </si>
  <si>
    <t>2</t>
  </si>
  <si>
    <t>高速临时布控费</t>
  </si>
  <si>
    <t>台班</t>
  </si>
  <si>
    <t>200</t>
  </si>
  <si>
    <t>849.58</t>
  </si>
  <si>
    <t>3</t>
  </si>
  <si>
    <t>防撞车</t>
  </si>
  <si>
    <t>30</t>
  </si>
  <si>
    <t>1159.32</t>
  </si>
  <si>
    <t>固定项</t>
  </si>
  <si>
    <t>4</t>
  </si>
  <si>
    <t>专职安全员</t>
  </si>
  <si>
    <t>月</t>
  </si>
  <si>
    <t>7</t>
  </si>
  <si>
    <t>7500</t>
  </si>
  <si>
    <t>5</t>
  </si>
  <si>
    <t>安全巡查车</t>
  </si>
  <si>
    <t>9000</t>
  </si>
  <si>
    <t>6</t>
  </si>
  <si>
    <t>二</t>
  </si>
  <si>
    <t>交通工程及沿线设施</t>
  </si>
  <si>
    <t>标线</t>
  </si>
  <si>
    <t>8</t>
  </si>
  <si>
    <t>1.1</t>
  </si>
  <si>
    <t>清除标线</t>
  </si>
  <si>
    <t>m2</t>
  </si>
  <si>
    <t>43078.4</t>
  </si>
  <si>
    <t>14.1</t>
  </si>
  <si>
    <t>9</t>
  </si>
  <si>
    <t>1.2</t>
  </si>
  <si>
    <t>热熔标线（热熔涂料甲供）</t>
  </si>
  <si>
    <t>37946</t>
  </si>
  <si>
    <t>21.52</t>
  </si>
  <si>
    <t>主材甲供</t>
  </si>
  <si>
    <t>10</t>
  </si>
  <si>
    <t>1.3</t>
  </si>
  <si>
    <t>振动标线</t>
  </si>
  <si>
    <t>2810.1</t>
  </si>
  <si>
    <t>92.07</t>
  </si>
  <si>
    <t>11</t>
  </si>
  <si>
    <t>1.4</t>
  </si>
  <si>
    <t>纵向减速标线、箭头标线、地面文字</t>
  </si>
  <si>
    <t>4322.6</t>
  </si>
  <si>
    <t>23.34</t>
  </si>
  <si>
    <t>12</t>
  </si>
  <si>
    <t>重建或新增</t>
  </si>
  <si>
    <t>13</t>
  </si>
  <si>
    <t>2.1</t>
  </si>
  <si>
    <t>隧道内轮廓标更换反光膜(含高空作业车）</t>
  </si>
  <si>
    <t>446.27</t>
  </si>
  <si>
    <t>14</t>
  </si>
  <si>
    <t>2.2</t>
  </si>
  <si>
    <t>防抛网刷漆</t>
  </si>
  <si>
    <t>1158</t>
  </si>
  <si>
    <t>22.72</t>
  </si>
  <si>
    <t>15</t>
  </si>
  <si>
    <t>2.3</t>
  </si>
  <si>
    <t>标志牌贴膜(含高空作业车）</t>
  </si>
  <si>
    <t>296.2</t>
  </si>
  <si>
    <t>371.8</t>
  </si>
  <si>
    <t>16</t>
  </si>
  <si>
    <t>2.4</t>
  </si>
  <si>
    <t>TS级可导向防撞垫更换（防撞垫甲供）</t>
  </si>
  <si>
    <t>处</t>
  </si>
  <si>
    <t>1651.29</t>
  </si>
  <si>
    <t>17</t>
  </si>
  <si>
    <t>2.5</t>
  </si>
  <si>
    <t>立面反光标记涂料</t>
  </si>
  <si>
    <t>132.9</t>
  </si>
  <si>
    <t>27.02</t>
  </si>
  <si>
    <t>18</t>
  </si>
  <si>
    <t>2.6</t>
  </si>
  <si>
    <t>立面反光标记涂料（含防锈漆）</t>
  </si>
  <si>
    <t>1096</t>
  </si>
  <si>
    <t>91.21</t>
  </si>
  <si>
    <t>19</t>
  </si>
  <si>
    <t>2.7</t>
  </si>
  <si>
    <t>清除反光膜</t>
  </si>
  <si>
    <t>32.03</t>
  </si>
  <si>
    <t>20</t>
  </si>
  <si>
    <t>2.8</t>
  </si>
  <si>
    <t>收费站铭牌刷漆</t>
  </si>
  <si>
    <t>100.9</t>
  </si>
  <si>
    <t>21</t>
  </si>
  <si>
    <t>2.9</t>
  </si>
  <si>
    <t>新增单柱式标志牌700*480（含基础）</t>
  </si>
  <si>
    <t>块</t>
  </si>
  <si>
    <t>410.22</t>
  </si>
  <si>
    <t>22</t>
  </si>
  <si>
    <t>2.10</t>
  </si>
  <si>
    <t>新增单柱式标志牌600*800（含基础）</t>
  </si>
  <si>
    <t>1041.41</t>
  </si>
  <si>
    <t>23</t>
  </si>
  <si>
    <t>2.11</t>
  </si>
  <si>
    <t>新增单柱式标志牌Φ1000+1000×600（含基础）</t>
  </si>
  <si>
    <t>3604.52</t>
  </si>
  <si>
    <t>24</t>
  </si>
  <si>
    <t>2.12</t>
  </si>
  <si>
    <t>新增单悬式标志牌4200×4000（含基础）</t>
  </si>
  <si>
    <t>38945.32</t>
  </si>
  <si>
    <t>25</t>
  </si>
  <si>
    <t>2.13</t>
  </si>
  <si>
    <t>更换附着式标志牌2200×3500</t>
  </si>
  <si>
    <t>3332.47</t>
  </si>
  <si>
    <t>26</t>
  </si>
  <si>
    <t>2.14</t>
  </si>
  <si>
    <t>更换附着式标志牌1350×660</t>
  </si>
  <si>
    <t>416.56</t>
  </si>
  <si>
    <t>27</t>
  </si>
  <si>
    <t>2.15</t>
  </si>
  <si>
    <t>更换附着式标志牌Φ1200</t>
  </si>
  <si>
    <t>28</t>
  </si>
  <si>
    <t>2.16</t>
  </si>
  <si>
    <t>更换附着式标志牌700×480</t>
  </si>
  <si>
    <t>166.98</t>
  </si>
  <si>
    <t>29</t>
  </si>
  <si>
    <t>2.17</t>
  </si>
  <si>
    <t>更换双悬臂标志牌3800×4000</t>
  </si>
  <si>
    <t>7854.68</t>
  </si>
  <si>
    <t>2.18</t>
  </si>
  <si>
    <t>新增门架式标志牌4200×4000</t>
  </si>
  <si>
    <t>7765.99</t>
  </si>
  <si>
    <t>31</t>
  </si>
  <si>
    <t>声屏障修复完善</t>
  </si>
  <si>
    <t>32</t>
  </si>
  <si>
    <t>3.1</t>
  </si>
  <si>
    <t>更换吸声板（含拆除）</t>
  </si>
  <si>
    <t>2290</t>
  </si>
  <si>
    <t>243.62</t>
  </si>
  <si>
    <t>33</t>
  </si>
  <si>
    <t>3.2</t>
  </si>
  <si>
    <t>隔音板除锈并重新刷防锈漆</t>
  </si>
  <si>
    <t>2580</t>
  </si>
  <si>
    <t>34</t>
  </si>
  <si>
    <t>3.3</t>
  </si>
  <si>
    <t>拆除原有声屏障</t>
  </si>
  <si>
    <t>m</t>
  </si>
  <si>
    <t>82</t>
  </si>
  <si>
    <t>84.84</t>
  </si>
  <si>
    <t>35</t>
  </si>
  <si>
    <t>3.4</t>
  </si>
  <si>
    <t>路堤改造段声屏障</t>
  </si>
  <si>
    <t>170</t>
  </si>
  <si>
    <t>1436.93</t>
  </si>
  <si>
    <t>36</t>
  </si>
  <si>
    <t>路面排水</t>
  </si>
  <si>
    <t>37</t>
  </si>
  <si>
    <t>4.1</t>
  </si>
  <si>
    <t>UHPC装配式排水槽（双孔）</t>
  </si>
  <si>
    <t>100</t>
  </si>
  <si>
    <t>1419.47</t>
  </si>
  <si>
    <t>38</t>
  </si>
  <si>
    <t>4.2</t>
  </si>
  <si>
    <t>开挖沥青路面</t>
  </si>
  <si>
    <t>m3</t>
  </si>
  <si>
    <t>376.28</t>
  </si>
  <si>
    <t>39</t>
  </si>
  <si>
    <t>4.3</t>
  </si>
  <si>
    <t>环氧树脂砂浆</t>
  </si>
  <si>
    <t>15556.35</t>
  </si>
  <si>
    <t>40</t>
  </si>
  <si>
    <t>三</t>
  </si>
  <si>
    <t>福州辖区部分收费站岛面地垫更换</t>
  </si>
  <si>
    <t>41</t>
  </si>
  <si>
    <t>塑料地垫安装</t>
  </si>
  <si>
    <t>21750</t>
  </si>
  <si>
    <t>74.07</t>
  </si>
  <si>
    <t>42</t>
  </si>
  <si>
    <t>仿真草皮清理（含弃运）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</si>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</sst>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4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Normal="100" topLeftCell="A2" workbookViewId="0">
      <selection activeCell="N8" sqref="N8"/>
    </sheetView>
  </sheetViews>
  <sheetFormatPr defaultColWidth="9" defaultRowHeight="13.5"/>
  <cols>
    <col min="1" max="1" width="6.13333333333333" style="2" customWidth="1"/>
    <col min="2" max="2" width="5.875" style="2" customWidth="1"/>
    <col min="3" max="3" width="23.5" style="2" customWidth="1"/>
    <col min="4" max="4" width="7.625" style="2" customWidth="1"/>
    <col min="5" max="5" width="8.55833333333333" style="2" customWidth="1"/>
    <col min="6" max="6" width="10.0083333333333" style="2" customWidth="1"/>
    <col min="7" max="7" width="10.0083333333333" style="3" customWidth="1"/>
    <col min="8" max="8" width="12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9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1" t="s">
        <v>9</v>
      </c>
      <c r="I4" s="20" t="s">
        <v>10</v>
      </c>
      <c r="J4" s="21"/>
    </row>
    <row r="5" ht="25" customHeight="1" spans="1:9">
      <c r="A5" s="12" t="s">
        <v>11</v>
      </c>
      <c r="B5" s="12" t="s">
        <v>12</v>
      </c>
      <c r="C5" s="12" t="s">
        <v>13</v>
      </c>
      <c r="D5" s="12"/>
      <c r="E5" s="12"/>
      <c r="F5" s="12"/>
      <c r="G5" s="12"/>
      <c r="H5" s="12"/>
      <c r="I5" s="22"/>
    </row>
    <row r="6" ht="25" customHeight="1" spans="1:9">
      <c r="A6" s="12" t="s">
        <v>14</v>
      </c>
      <c r="B6" s="12" t="s">
        <v>11</v>
      </c>
      <c r="C6" s="12" t="s">
        <v>15</v>
      </c>
      <c r="D6" s="12" t="s">
        <v>16</v>
      </c>
      <c r="E6" s="12" t="s">
        <v>17</v>
      </c>
      <c r="F6" s="12" t="s">
        <v>18</v>
      </c>
      <c r="G6" s="12"/>
      <c r="H6" s="12">
        <f>G6*E6</f>
        <v>0</v>
      </c>
      <c r="I6" s="22"/>
    </row>
    <row r="7" ht="25" customHeight="1" spans="1:9">
      <c r="A7" s="12" t="s">
        <v>19</v>
      </c>
      <c r="B7" s="12" t="s">
        <v>14</v>
      </c>
      <c r="C7" s="12" t="s">
        <v>20</v>
      </c>
      <c r="D7" s="12" t="s">
        <v>16</v>
      </c>
      <c r="E7" s="12" t="s">
        <v>21</v>
      </c>
      <c r="F7" s="12" t="s">
        <v>22</v>
      </c>
      <c r="G7" s="12" t="s">
        <v>22</v>
      </c>
      <c r="H7" s="12">
        <f t="shared" ref="H7:H15" si="0">G7*E7</f>
        <v>34779.6</v>
      </c>
      <c r="I7" s="12" t="s">
        <v>23</v>
      </c>
    </row>
    <row r="8" ht="25" customHeight="1" spans="1:9">
      <c r="A8" s="12" t="s">
        <v>24</v>
      </c>
      <c r="B8" s="12" t="s">
        <v>19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28</v>
      </c>
      <c r="H8" s="12">
        <f t="shared" si="0"/>
        <v>52500</v>
      </c>
      <c r="I8" s="12" t="s">
        <v>23</v>
      </c>
    </row>
    <row r="9" ht="25" customHeight="1" spans="1:9">
      <c r="A9" s="12" t="s">
        <v>29</v>
      </c>
      <c r="B9" s="12" t="s">
        <v>24</v>
      </c>
      <c r="C9" s="12" t="s">
        <v>30</v>
      </c>
      <c r="D9" s="12" t="s">
        <v>26</v>
      </c>
      <c r="E9" s="12" t="s">
        <v>27</v>
      </c>
      <c r="F9" s="12" t="s">
        <v>31</v>
      </c>
      <c r="G9" s="12" t="s">
        <v>31</v>
      </c>
      <c r="H9" s="12">
        <f t="shared" si="0"/>
        <v>63000</v>
      </c>
      <c r="I9" s="12" t="s">
        <v>23</v>
      </c>
    </row>
    <row r="10" ht="33" customHeight="1" spans="1:9">
      <c r="A10" s="12" t="s">
        <v>32</v>
      </c>
      <c r="B10" s="12" t="s">
        <v>33</v>
      </c>
      <c r="C10" s="12" t="s">
        <v>34</v>
      </c>
      <c r="D10" s="12"/>
      <c r="E10" s="12"/>
      <c r="F10" s="12"/>
      <c r="G10" s="12"/>
      <c r="H10" s="12"/>
      <c r="I10" s="22"/>
    </row>
    <row r="11" ht="25" customHeight="1" spans="1:9">
      <c r="A11" s="12" t="s">
        <v>27</v>
      </c>
      <c r="B11" s="12" t="s">
        <v>11</v>
      </c>
      <c r="C11" s="12" t="s">
        <v>35</v>
      </c>
      <c r="D11" s="12"/>
      <c r="E11" s="12"/>
      <c r="F11" s="12"/>
      <c r="G11" s="12"/>
      <c r="H11" s="12"/>
      <c r="I11" s="22"/>
    </row>
    <row r="12" ht="25" customHeight="1" spans="1:9">
      <c r="A12" s="12" t="s">
        <v>36</v>
      </c>
      <c r="B12" s="12" t="s">
        <v>37</v>
      </c>
      <c r="C12" s="12" t="s">
        <v>38</v>
      </c>
      <c r="D12" s="12" t="s">
        <v>39</v>
      </c>
      <c r="E12" s="12" t="s">
        <v>40</v>
      </c>
      <c r="F12" s="12" t="s">
        <v>41</v>
      </c>
      <c r="G12" s="12"/>
      <c r="H12" s="12">
        <f t="shared" si="0"/>
        <v>0</v>
      </c>
      <c r="I12" s="22"/>
    </row>
    <row r="13" ht="25" customHeight="1" spans="1:9">
      <c r="A13" s="12" t="s">
        <v>42</v>
      </c>
      <c r="B13" s="12" t="s">
        <v>43</v>
      </c>
      <c r="C13" s="12" t="s">
        <v>44</v>
      </c>
      <c r="D13" s="12" t="s">
        <v>39</v>
      </c>
      <c r="E13" s="12" t="s">
        <v>45</v>
      </c>
      <c r="F13" s="12" t="s">
        <v>46</v>
      </c>
      <c r="G13" s="12"/>
      <c r="H13" s="12">
        <f t="shared" si="0"/>
        <v>0</v>
      </c>
      <c r="I13" s="23" t="s">
        <v>47</v>
      </c>
    </row>
    <row r="14" ht="33" customHeight="1" spans="1:9">
      <c r="A14" s="12" t="s">
        <v>48</v>
      </c>
      <c r="B14" s="12" t="s">
        <v>49</v>
      </c>
      <c r="C14" s="12" t="s">
        <v>50</v>
      </c>
      <c r="D14" s="12" t="s">
        <v>39</v>
      </c>
      <c r="E14" s="12" t="s">
        <v>51</v>
      </c>
      <c r="F14" s="12" t="s">
        <v>52</v>
      </c>
      <c r="G14" s="12"/>
      <c r="H14" s="12">
        <f t="shared" si="0"/>
        <v>0</v>
      </c>
      <c r="I14" s="22"/>
    </row>
    <row r="15" ht="25" customHeight="1" spans="1:9">
      <c r="A15" s="12" t="s">
        <v>53</v>
      </c>
      <c r="B15" s="12" t="s">
        <v>54</v>
      </c>
      <c r="C15" s="12" t="s">
        <v>55</v>
      </c>
      <c r="D15" s="12" t="s">
        <v>39</v>
      </c>
      <c r="E15" s="12" t="s">
        <v>56</v>
      </c>
      <c r="F15" s="12" t="s">
        <v>57</v>
      </c>
      <c r="G15" s="12"/>
      <c r="H15" s="12">
        <f t="shared" si="0"/>
        <v>0</v>
      </c>
      <c r="I15" s="23" t="s">
        <v>47</v>
      </c>
    </row>
    <row r="16" ht="25" customHeight="1" spans="1:9">
      <c r="A16" s="12" t="s">
        <v>58</v>
      </c>
      <c r="B16" s="12" t="s">
        <v>14</v>
      </c>
      <c r="C16" s="12" t="s">
        <v>59</v>
      </c>
      <c r="D16" s="12"/>
      <c r="E16" s="12"/>
      <c r="F16" s="12"/>
      <c r="G16" s="12"/>
      <c r="H16" s="12"/>
      <c r="I16" s="22"/>
    </row>
    <row r="17" ht="25" customHeight="1" spans="1:9">
      <c r="A17" s="12" t="s">
        <v>60</v>
      </c>
      <c r="B17" s="12" t="s">
        <v>61</v>
      </c>
      <c r="C17" s="12" t="s">
        <v>62</v>
      </c>
      <c r="D17" s="12" t="s">
        <v>39</v>
      </c>
      <c r="E17" s="12" t="s">
        <v>32</v>
      </c>
      <c r="F17" s="12" t="s">
        <v>63</v>
      </c>
      <c r="G17" s="12"/>
      <c r="H17" s="12">
        <f t="shared" ref="H17:H34" si="1">G17*E17</f>
        <v>0</v>
      </c>
      <c r="I17" s="22"/>
    </row>
    <row r="18" ht="25" customHeight="1" spans="1:9">
      <c r="A18" s="12" t="s">
        <v>64</v>
      </c>
      <c r="B18" s="12" t="s">
        <v>65</v>
      </c>
      <c r="C18" s="12" t="s">
        <v>66</v>
      </c>
      <c r="D18" s="12" t="s">
        <v>39</v>
      </c>
      <c r="E18" s="12" t="s">
        <v>67</v>
      </c>
      <c r="F18" s="12" t="s">
        <v>68</v>
      </c>
      <c r="G18" s="12"/>
      <c r="H18" s="12">
        <f t="shared" si="1"/>
        <v>0</v>
      </c>
      <c r="I18" s="22"/>
    </row>
    <row r="19" ht="25" customHeight="1" spans="1:9">
      <c r="A19" s="12" t="s">
        <v>69</v>
      </c>
      <c r="B19" s="12" t="s">
        <v>70</v>
      </c>
      <c r="C19" s="12" t="s">
        <v>71</v>
      </c>
      <c r="D19" s="12" t="s">
        <v>39</v>
      </c>
      <c r="E19" s="12" t="s">
        <v>72</v>
      </c>
      <c r="F19" s="12" t="s">
        <v>73</v>
      </c>
      <c r="G19" s="12"/>
      <c r="H19" s="12">
        <f t="shared" si="1"/>
        <v>0</v>
      </c>
      <c r="I19" s="22"/>
    </row>
    <row r="20" ht="25" customHeight="1" spans="1:9">
      <c r="A20" s="12" t="s">
        <v>74</v>
      </c>
      <c r="B20" s="12" t="s">
        <v>75</v>
      </c>
      <c r="C20" s="12" t="s">
        <v>76</v>
      </c>
      <c r="D20" s="12" t="s">
        <v>77</v>
      </c>
      <c r="E20" s="12" t="s">
        <v>14</v>
      </c>
      <c r="F20" s="12" t="s">
        <v>78</v>
      </c>
      <c r="G20" s="12"/>
      <c r="H20" s="12">
        <f t="shared" si="1"/>
        <v>0</v>
      </c>
      <c r="I20" s="23" t="s">
        <v>47</v>
      </c>
    </row>
    <row r="21" ht="25" customHeight="1" spans="1:9">
      <c r="A21" s="12" t="s">
        <v>79</v>
      </c>
      <c r="B21" s="12" t="s">
        <v>80</v>
      </c>
      <c r="C21" s="12" t="s">
        <v>81</v>
      </c>
      <c r="D21" s="12" t="s">
        <v>39</v>
      </c>
      <c r="E21" s="12" t="s">
        <v>82</v>
      </c>
      <c r="F21" s="12" t="s">
        <v>83</v>
      </c>
      <c r="G21" s="12"/>
      <c r="H21" s="12">
        <f t="shared" si="1"/>
        <v>0</v>
      </c>
      <c r="I21" s="22"/>
    </row>
    <row r="22" ht="25" customHeight="1" spans="1:9">
      <c r="A22" s="12" t="s">
        <v>84</v>
      </c>
      <c r="B22" s="12" t="s">
        <v>85</v>
      </c>
      <c r="C22" s="12" t="s">
        <v>86</v>
      </c>
      <c r="D22" s="12" t="s">
        <v>39</v>
      </c>
      <c r="E22" s="12" t="s">
        <v>87</v>
      </c>
      <c r="F22" s="12" t="s">
        <v>88</v>
      </c>
      <c r="G22" s="12"/>
      <c r="H22" s="12">
        <f t="shared" si="1"/>
        <v>0</v>
      </c>
      <c r="I22" s="24"/>
    </row>
    <row r="23" ht="25" customHeight="1" spans="1:9">
      <c r="A23" s="12" t="s">
        <v>89</v>
      </c>
      <c r="B23" s="12" t="s">
        <v>90</v>
      </c>
      <c r="C23" s="12" t="s">
        <v>91</v>
      </c>
      <c r="D23" s="12" t="s">
        <v>39</v>
      </c>
      <c r="E23" s="12" t="s">
        <v>87</v>
      </c>
      <c r="F23" s="12" t="s">
        <v>92</v>
      </c>
      <c r="G23" s="12"/>
      <c r="H23" s="12">
        <f t="shared" si="1"/>
        <v>0</v>
      </c>
      <c r="I23" s="24"/>
    </row>
    <row r="24" ht="25" customHeight="1" spans="1:9">
      <c r="A24" s="12" t="s">
        <v>93</v>
      </c>
      <c r="B24" s="12" t="s">
        <v>94</v>
      </c>
      <c r="C24" s="12" t="s">
        <v>95</v>
      </c>
      <c r="D24" s="12" t="s">
        <v>39</v>
      </c>
      <c r="E24" s="12" t="s">
        <v>69</v>
      </c>
      <c r="F24" s="12" t="s">
        <v>96</v>
      </c>
      <c r="G24" s="12"/>
      <c r="H24" s="12">
        <f t="shared" si="1"/>
        <v>0</v>
      </c>
      <c r="I24" s="22"/>
    </row>
    <row r="25" ht="25" customHeight="1" spans="1:9">
      <c r="A25" s="12" t="s">
        <v>97</v>
      </c>
      <c r="B25" s="12" t="s">
        <v>98</v>
      </c>
      <c r="C25" s="12" t="s">
        <v>99</v>
      </c>
      <c r="D25" s="12" t="s">
        <v>100</v>
      </c>
      <c r="E25" s="12">
        <v>7</v>
      </c>
      <c r="F25" s="12" t="s">
        <v>101</v>
      </c>
      <c r="G25" s="12"/>
      <c r="H25" s="12">
        <f t="shared" si="1"/>
        <v>0</v>
      </c>
      <c r="I25" s="22"/>
    </row>
    <row r="26" ht="25" customHeight="1" spans="1:9">
      <c r="A26" s="12" t="s">
        <v>102</v>
      </c>
      <c r="B26" s="12" t="s">
        <v>103</v>
      </c>
      <c r="C26" s="12" t="s">
        <v>104</v>
      </c>
      <c r="D26" s="12" t="s">
        <v>100</v>
      </c>
      <c r="E26" s="12" t="s">
        <v>19</v>
      </c>
      <c r="F26" s="12" t="s">
        <v>105</v>
      </c>
      <c r="G26" s="12"/>
      <c r="H26" s="12">
        <f t="shared" si="1"/>
        <v>0</v>
      </c>
      <c r="I26" s="22"/>
    </row>
    <row r="27" ht="25" customHeight="1" spans="1:9">
      <c r="A27" s="12" t="s">
        <v>106</v>
      </c>
      <c r="B27" s="12" t="s">
        <v>107</v>
      </c>
      <c r="C27" s="12" t="s">
        <v>108</v>
      </c>
      <c r="D27" s="12" t="s">
        <v>100</v>
      </c>
      <c r="E27" s="12" t="s">
        <v>11</v>
      </c>
      <c r="F27" s="12" t="s">
        <v>109</v>
      </c>
      <c r="G27" s="12"/>
      <c r="H27" s="12">
        <f t="shared" si="1"/>
        <v>0</v>
      </c>
      <c r="I27" s="22"/>
    </row>
    <row r="28" ht="25" customHeight="1" spans="1:9">
      <c r="A28" s="12" t="s">
        <v>110</v>
      </c>
      <c r="B28" s="12" t="s">
        <v>111</v>
      </c>
      <c r="C28" s="12" t="s">
        <v>112</v>
      </c>
      <c r="D28" s="12" t="s">
        <v>100</v>
      </c>
      <c r="E28" s="12" t="s">
        <v>11</v>
      </c>
      <c r="F28" s="12" t="s">
        <v>113</v>
      </c>
      <c r="G28" s="12"/>
      <c r="H28" s="12">
        <f t="shared" si="1"/>
        <v>0</v>
      </c>
      <c r="I28" s="22"/>
    </row>
    <row r="29" ht="25" customHeight="1" spans="1:9">
      <c r="A29" s="12" t="s">
        <v>114</v>
      </c>
      <c r="B29" s="12" t="s">
        <v>115</v>
      </c>
      <c r="C29" s="12" t="s">
        <v>116</v>
      </c>
      <c r="D29" s="12" t="s">
        <v>100</v>
      </c>
      <c r="E29" s="12" t="s">
        <v>11</v>
      </c>
      <c r="F29" s="12" t="s">
        <v>117</v>
      </c>
      <c r="G29" s="12"/>
      <c r="H29" s="12">
        <f t="shared" si="1"/>
        <v>0</v>
      </c>
      <c r="I29" s="22"/>
    </row>
    <row r="30" ht="25" customHeight="1" spans="1:9">
      <c r="A30" s="12" t="s">
        <v>118</v>
      </c>
      <c r="B30" s="12" t="s">
        <v>119</v>
      </c>
      <c r="C30" s="12" t="s">
        <v>120</v>
      </c>
      <c r="D30" s="12" t="s">
        <v>100</v>
      </c>
      <c r="E30" s="12" t="s">
        <v>11</v>
      </c>
      <c r="F30" s="12" t="s">
        <v>121</v>
      </c>
      <c r="G30" s="12"/>
      <c r="H30" s="12">
        <f t="shared" si="1"/>
        <v>0</v>
      </c>
      <c r="I30" s="22"/>
    </row>
    <row r="31" ht="25" customHeight="1" spans="1:9">
      <c r="A31" s="12" t="s">
        <v>122</v>
      </c>
      <c r="B31" s="12" t="s">
        <v>123</v>
      </c>
      <c r="C31" s="12" t="s">
        <v>124</v>
      </c>
      <c r="D31" s="12" t="s">
        <v>100</v>
      </c>
      <c r="E31" s="12" t="s">
        <v>11</v>
      </c>
      <c r="F31" s="12">
        <v>520.03</v>
      </c>
      <c r="G31" s="12"/>
      <c r="H31" s="12">
        <f t="shared" si="1"/>
        <v>0</v>
      </c>
      <c r="I31" s="22"/>
    </row>
    <row r="32" ht="25" customHeight="1" spans="1:9">
      <c r="A32" s="12" t="s">
        <v>125</v>
      </c>
      <c r="B32" s="12" t="s">
        <v>126</v>
      </c>
      <c r="C32" s="12" t="s">
        <v>127</v>
      </c>
      <c r="D32" s="12" t="s">
        <v>100</v>
      </c>
      <c r="E32" s="12" t="s">
        <v>11</v>
      </c>
      <c r="F32" s="12" t="s">
        <v>128</v>
      </c>
      <c r="G32" s="12"/>
      <c r="H32" s="12">
        <f t="shared" si="1"/>
        <v>0</v>
      </c>
      <c r="I32" s="22"/>
    </row>
    <row r="33" ht="25" customHeight="1" spans="1:9">
      <c r="A33" s="12" t="s">
        <v>129</v>
      </c>
      <c r="B33" s="12" t="s">
        <v>130</v>
      </c>
      <c r="C33" s="12" t="s">
        <v>131</v>
      </c>
      <c r="D33" s="12" t="s">
        <v>100</v>
      </c>
      <c r="E33" s="12" t="s">
        <v>11</v>
      </c>
      <c r="F33" s="12" t="s">
        <v>132</v>
      </c>
      <c r="G33" s="12"/>
      <c r="H33" s="12">
        <f t="shared" si="1"/>
        <v>0</v>
      </c>
      <c r="I33" s="22"/>
    </row>
    <row r="34" ht="25" customHeight="1" spans="1:9">
      <c r="A34" s="12" t="s">
        <v>21</v>
      </c>
      <c r="B34" s="12" t="s">
        <v>133</v>
      </c>
      <c r="C34" s="12" t="s">
        <v>134</v>
      </c>
      <c r="D34" s="12" t="s">
        <v>100</v>
      </c>
      <c r="E34" s="12" t="s">
        <v>11</v>
      </c>
      <c r="F34" s="12" t="s">
        <v>135</v>
      </c>
      <c r="G34" s="12"/>
      <c r="H34" s="12">
        <f t="shared" si="1"/>
        <v>0</v>
      </c>
      <c r="I34" s="22"/>
    </row>
    <row r="35" ht="25" customHeight="1" spans="1:9">
      <c r="A35" s="12" t="s">
        <v>136</v>
      </c>
      <c r="B35" s="12" t="s">
        <v>19</v>
      </c>
      <c r="C35" s="12" t="s">
        <v>137</v>
      </c>
      <c r="D35" s="12"/>
      <c r="E35" s="12"/>
      <c r="F35" s="12"/>
      <c r="G35" s="12"/>
      <c r="H35" s="12"/>
      <c r="I35" s="22"/>
    </row>
    <row r="36" ht="25" customHeight="1" spans="1:9">
      <c r="A36" s="12" t="s">
        <v>138</v>
      </c>
      <c r="B36" s="12" t="s">
        <v>139</v>
      </c>
      <c r="C36" s="12" t="s">
        <v>140</v>
      </c>
      <c r="D36" s="12" t="s">
        <v>39</v>
      </c>
      <c r="E36" s="12" t="s">
        <v>141</v>
      </c>
      <c r="F36" s="12" t="s">
        <v>142</v>
      </c>
      <c r="G36" s="12"/>
      <c r="H36" s="12">
        <f t="shared" ref="H36:H39" si="2">G36*E36</f>
        <v>0</v>
      </c>
      <c r="I36" s="22"/>
    </row>
    <row r="37" ht="25" customHeight="1" spans="1:9">
      <c r="A37" s="12" t="s">
        <v>143</v>
      </c>
      <c r="B37" s="12" t="s">
        <v>144</v>
      </c>
      <c r="C37" s="12" t="s">
        <v>145</v>
      </c>
      <c r="D37" s="12" t="s">
        <v>39</v>
      </c>
      <c r="E37" s="12" t="s">
        <v>146</v>
      </c>
      <c r="F37" s="12" t="s">
        <v>68</v>
      </c>
      <c r="G37" s="12"/>
      <c r="H37" s="12">
        <f t="shared" si="2"/>
        <v>0</v>
      </c>
      <c r="I37" s="22"/>
    </row>
    <row r="38" ht="25" customHeight="1" spans="1:9">
      <c r="A38" s="12" t="s">
        <v>147</v>
      </c>
      <c r="B38" s="12" t="s">
        <v>148</v>
      </c>
      <c r="C38" s="12" t="s">
        <v>149</v>
      </c>
      <c r="D38" s="12" t="s">
        <v>150</v>
      </c>
      <c r="E38" s="12" t="s">
        <v>151</v>
      </c>
      <c r="F38" s="12" t="s">
        <v>152</v>
      </c>
      <c r="G38" s="12"/>
      <c r="H38" s="12">
        <f t="shared" si="2"/>
        <v>0</v>
      </c>
      <c r="I38" s="22"/>
    </row>
    <row r="39" ht="25" customHeight="1" spans="1:9">
      <c r="A39" s="12" t="s">
        <v>153</v>
      </c>
      <c r="B39" s="12" t="s">
        <v>154</v>
      </c>
      <c r="C39" s="12" t="s">
        <v>155</v>
      </c>
      <c r="D39" s="12" t="s">
        <v>150</v>
      </c>
      <c r="E39" s="12" t="s">
        <v>156</v>
      </c>
      <c r="F39" s="12" t="s">
        <v>157</v>
      </c>
      <c r="G39" s="12"/>
      <c r="H39" s="12">
        <f t="shared" si="2"/>
        <v>0</v>
      </c>
      <c r="I39" s="22"/>
    </row>
    <row r="40" ht="25" customHeight="1" spans="1:9">
      <c r="A40" s="12" t="s">
        <v>158</v>
      </c>
      <c r="B40" s="12" t="s">
        <v>24</v>
      </c>
      <c r="C40" s="12" t="s">
        <v>159</v>
      </c>
      <c r="D40" s="12"/>
      <c r="E40" s="12"/>
      <c r="F40" s="12"/>
      <c r="G40" s="12"/>
      <c r="H40" s="12"/>
      <c r="I40" s="22"/>
    </row>
    <row r="41" ht="25" customHeight="1" spans="1:9">
      <c r="A41" s="12" t="s">
        <v>160</v>
      </c>
      <c r="B41" s="12" t="s">
        <v>161</v>
      </c>
      <c r="C41" s="12" t="s">
        <v>162</v>
      </c>
      <c r="D41" s="12" t="s">
        <v>150</v>
      </c>
      <c r="E41" s="12" t="s">
        <v>163</v>
      </c>
      <c r="F41" s="12" t="s">
        <v>164</v>
      </c>
      <c r="G41" s="12"/>
      <c r="H41" s="12">
        <f t="shared" ref="H41:H43" si="3">G41*E41</f>
        <v>0</v>
      </c>
      <c r="I41" s="22"/>
    </row>
    <row r="42" ht="25" customHeight="1" spans="1:9">
      <c r="A42" s="12" t="s">
        <v>165</v>
      </c>
      <c r="B42" s="12" t="s">
        <v>166</v>
      </c>
      <c r="C42" s="12" t="s">
        <v>167</v>
      </c>
      <c r="D42" s="12" t="s">
        <v>168</v>
      </c>
      <c r="E42" s="12" t="s">
        <v>24</v>
      </c>
      <c r="F42" s="12" t="s">
        <v>169</v>
      </c>
      <c r="G42" s="12"/>
      <c r="H42" s="12">
        <f t="shared" si="3"/>
        <v>0</v>
      </c>
      <c r="I42" s="22"/>
    </row>
    <row r="43" ht="25" customHeight="1" spans="1:9">
      <c r="A43" s="12" t="s">
        <v>170</v>
      </c>
      <c r="B43" s="12" t="s">
        <v>171</v>
      </c>
      <c r="C43" s="12" t="s">
        <v>172</v>
      </c>
      <c r="D43" s="12" t="s">
        <v>168</v>
      </c>
      <c r="E43" s="12" t="s">
        <v>14</v>
      </c>
      <c r="F43" s="12" t="s">
        <v>173</v>
      </c>
      <c r="G43" s="12"/>
      <c r="H43" s="12">
        <f t="shared" si="3"/>
        <v>0</v>
      </c>
      <c r="I43" s="22"/>
    </row>
    <row r="44" ht="25" customHeight="1" spans="1:9">
      <c r="A44" s="12" t="s">
        <v>174</v>
      </c>
      <c r="B44" s="12" t="s">
        <v>175</v>
      </c>
      <c r="C44" s="12" t="s">
        <v>176</v>
      </c>
      <c r="D44" s="12"/>
      <c r="E44" s="12"/>
      <c r="F44" s="12"/>
      <c r="G44" s="12"/>
      <c r="H44" s="12"/>
      <c r="I44" s="22"/>
    </row>
    <row r="45" ht="25" customHeight="1" spans="1:9">
      <c r="A45" s="12" t="s">
        <v>177</v>
      </c>
      <c r="B45" s="12" t="s">
        <v>11</v>
      </c>
      <c r="C45" s="12" t="s">
        <v>178</v>
      </c>
      <c r="D45" s="12" t="s">
        <v>39</v>
      </c>
      <c r="E45" s="12" t="s">
        <v>179</v>
      </c>
      <c r="F45" s="12" t="s">
        <v>180</v>
      </c>
      <c r="G45" s="12"/>
      <c r="H45" s="12">
        <f>G45*E45</f>
        <v>0</v>
      </c>
      <c r="I45" s="22"/>
    </row>
    <row r="46" ht="25" customHeight="1" spans="1:9">
      <c r="A46" s="12" t="s">
        <v>181</v>
      </c>
      <c r="B46" s="12" t="s">
        <v>14</v>
      </c>
      <c r="C46" s="12" t="s">
        <v>182</v>
      </c>
      <c r="D46" s="12" t="s">
        <v>39</v>
      </c>
      <c r="E46" s="12" t="s">
        <v>179</v>
      </c>
      <c r="F46" s="12" t="s">
        <v>90</v>
      </c>
      <c r="G46" s="12"/>
      <c r="H46" s="12">
        <f>G46*E46</f>
        <v>0</v>
      </c>
      <c r="I46" s="22"/>
    </row>
    <row r="47" ht="31" customHeight="1" spans="1:9">
      <c r="A47" s="13" t="s">
        <v>183</v>
      </c>
      <c r="B47" s="14"/>
      <c r="C47" s="14"/>
      <c r="D47" s="14"/>
      <c r="E47" s="14"/>
      <c r="F47" s="14"/>
      <c r="G47" s="15"/>
      <c r="H47" s="12">
        <f>SUM(H5:H46)*9%</f>
        <v>13525.16</v>
      </c>
      <c r="I47" s="25"/>
    </row>
    <row r="48" ht="25" customHeight="1" spans="1:10">
      <c r="A48" s="13" t="s">
        <v>184</v>
      </c>
      <c r="B48" s="14"/>
      <c r="C48" s="14"/>
      <c r="D48" s="14"/>
      <c r="E48" s="14"/>
      <c r="F48" s="14"/>
      <c r="G48" s="15"/>
      <c r="H48" s="12">
        <f>SUM(H5:H47)</f>
        <v>163804.76</v>
      </c>
      <c r="I48" s="25"/>
      <c r="J48" s="26"/>
    </row>
    <row r="49" ht="28" customHeight="1" spans="1:9">
      <c r="A49" s="16" t="s">
        <v>185</v>
      </c>
      <c r="B49" s="16"/>
      <c r="C49" s="16"/>
      <c r="D49" s="16"/>
      <c r="E49" s="16"/>
      <c r="F49" s="17"/>
      <c r="G49" s="18"/>
      <c r="H49" s="18"/>
      <c r="I49" s="16"/>
    </row>
  </sheetData>
  <sheetProtection algorithmName="SHA-512" hashValue="t6+CL1oT4xfsOCdDy/gd8wcl+62B5K0CAHwQRTejHkjTbVlOwqP3Qjg0Nu2Tsi4rEK5qgIsD921PVfW8h7K/sw==" saltValue="0F+2fgaCZ6EuhqwCFpFTfQ==" spinCount="100000" sheet="1" objects="1"/>
  <protectedRanges>
    <protectedRange sqref="G6 G12:G46" name="区域1"/>
  </protectedRanges>
  <mergeCells count="5">
    <mergeCell ref="A3:H3"/>
    <mergeCell ref="A47:G47"/>
    <mergeCell ref="A48:G48"/>
    <mergeCell ref="A49:I49"/>
    <mergeCell ref="A1:I2"/>
  </mergeCells>
  <pageMargins left="0.700694444444445" right="0.700694444444445" top="0.751388888888889" bottom="0.751388888888889" header="0.298611111111111" footer="0.298611111111111"/>
  <pageSetup paperSize="9" scale="89" orientation="portrait" horizontalDpi="600"/>
  <headerFooter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2025-05-22T06:55:13Z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