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550" windowHeight="10740" firstSheet="1" activeTab="1"/>
  </bookViews>
  <sheets>
    <sheet name="汇总表 " sheetId="5" r:id="rId1"/>
    <sheet name="采购控制价" sheetId="6" r:id="rId2"/>
  </sheets>
  <definedNames>
    <definedName name="_xlnm._FilterDatabase" localSheetId="1" hidden="1">采购控制价!$A$3:$XEU$232</definedName>
    <definedName name="_xlnm.Print_Area" localSheetId="1">采购控制价!$B$1:$J$111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<sst xmlns="http://schemas.openxmlformats.org/spreadsheetml/2006/main" count="1252" uniqueCount="614">
  <si>
    <t>华安、南靖收费站党建融合室装修改造工程采购控制价汇总表</t>
  </si>
  <si>
    <t>序号</t>
  </si>
  <si>
    <t>汇总细项</t>
  </si>
  <si>
    <t>金额（元）</t>
  </si>
  <si>
    <t>备注</t>
  </si>
  <si>
    <t>华安收费站党建融合室装修改造工程</t>
  </si>
  <si>
    <t>南靖收费站党建融合室装修改造工程</t>
  </si>
  <si>
    <t>暂列金</t>
  </si>
  <si>
    <t>固定费用，不可竞争</t>
  </si>
  <si>
    <t>安全生产费</t>
  </si>
  <si>
    <t>合 计</t>
  </si>
  <si>
    <t>编制人：</t>
  </si>
  <si>
    <t>审核人：</t>
  </si>
  <si>
    <t>华安、南靖收费站党建融合室装修改造工程采购控制价</t>
  </si>
  <si>
    <t>项目编码</t>
  </si>
  <si>
    <t>项目名称</t>
  </si>
  <si>
    <t>项目特征描述</t>
  </si>
  <si>
    <t>计量
单位</t>
  </si>
  <si>
    <t>工程量</t>
  </si>
  <si>
    <t>综合单价</t>
  </si>
  <si>
    <t>合价</t>
  </si>
  <si>
    <t>1.华安收费站党建融合室装修改造工程</t>
  </si>
  <si>
    <t>1</t>
  </si>
  <si>
    <t>011210003001</t>
  </si>
  <si>
    <t>玻璃隔断</t>
  </si>
  <si>
    <t>1.双层玻璃内夹百叶隔断</t>
  </si>
  <si>
    <t>m2</t>
  </si>
  <si>
    <t>17.56</t>
  </si>
  <si>
    <t>2</t>
  </si>
  <si>
    <t>010805005001</t>
  </si>
  <si>
    <t>全玻自由门</t>
  </si>
  <si>
    <t>1.地弹门</t>
  </si>
  <si>
    <t>3.96</t>
  </si>
  <si>
    <t>3</t>
  </si>
  <si>
    <t>010807003001</t>
  </si>
  <si>
    <t>金属百叶窗</t>
  </si>
  <si>
    <t>1.铝合金百叶帘制作安装（
航空铝合金直轨、进口铝塑高
档百叶）</t>
  </si>
  <si>
    <t>25.34</t>
  </si>
  <si>
    <t>4</t>
  </si>
  <si>
    <t>011103003001</t>
  </si>
  <si>
    <t>塑料板楼地面</t>
  </si>
  <si>
    <t>1.塑料地板楼地面</t>
  </si>
  <si>
    <t>179.23</t>
  </si>
  <si>
    <t>5</t>
  </si>
  <si>
    <t>011101006001</t>
  </si>
  <si>
    <t>平面砂浆找平层</t>
  </si>
  <si>
    <t>1.50厚1：3水泥砂浆找平层</t>
  </si>
  <si>
    <t>6</t>
  </si>
  <si>
    <t>011207001001</t>
  </si>
  <si>
    <t>墙面装饰板</t>
  </si>
  <si>
    <t>1.木龙骨+20mm基层阻燃板
2.双层9.5mm厚度石膏板
3.腻子2遍+面漆1遍
4.面贴宣绒布</t>
  </si>
  <si>
    <t>11.21</t>
  </si>
  <si>
    <t>7</t>
  </si>
  <si>
    <t>011508004002</t>
  </si>
  <si>
    <t>金属字</t>
  </si>
  <si>
    <t>党徽
1.定制背发光党徽
2.变压器一个</t>
  </si>
  <si>
    <t>个</t>
  </si>
  <si>
    <t>8</t>
  </si>
  <si>
    <t>011508004001</t>
  </si>
  <si>
    <t>1.字体内容：以路促发展
为党聚民心
2.背发光字面贴金属面板</t>
  </si>
  <si>
    <t>10</t>
  </si>
  <si>
    <t>9</t>
  </si>
  <si>
    <t>011502001002</t>
  </si>
  <si>
    <t>金属装饰线</t>
  </si>
  <si>
    <t>1.金色金属收边条</t>
  </si>
  <si>
    <t>m</t>
  </si>
  <si>
    <t>5.9</t>
  </si>
  <si>
    <t>030412004001</t>
  </si>
  <si>
    <t>装饰灯</t>
  </si>
  <si>
    <t>1.荧光艺术装饰灯具安装
内藏灯带4000k*2</t>
  </si>
  <si>
    <t>5.94</t>
  </si>
  <si>
    <t>11</t>
  </si>
  <si>
    <t>011207001002</t>
  </si>
  <si>
    <t>8.73</t>
  </si>
  <si>
    <t>12</t>
  </si>
  <si>
    <t>030412004002</t>
  </si>
  <si>
    <t>17.7</t>
  </si>
  <si>
    <t>13</t>
  </si>
  <si>
    <t>011502001001</t>
  </si>
  <si>
    <t>14</t>
  </si>
  <si>
    <t>011508004003</t>
  </si>
  <si>
    <t>1.字体内容：廉
2.背发光字面贴金属面板
3.变压器一个</t>
  </si>
  <si>
    <t>15</t>
  </si>
  <si>
    <t>011508004004</t>
  </si>
  <si>
    <t>1.定制造型底板金属烤漆</t>
  </si>
  <si>
    <t>16</t>
  </si>
  <si>
    <t>011508004005</t>
  </si>
  <si>
    <t>1.字体内容：廉洁从业遵
纪守法
2.背发光字面贴金属面板
3.变压器一个</t>
  </si>
  <si>
    <t>17</t>
  </si>
  <si>
    <t>011207001003</t>
  </si>
  <si>
    <t>1.部位：在其位谋其事
...等
2.2.0pvc-uv</t>
  </si>
  <si>
    <t>0.9</t>
  </si>
  <si>
    <t>18</t>
  </si>
  <si>
    <t>011508002001</t>
  </si>
  <si>
    <t>有机玻璃字</t>
  </si>
  <si>
    <t>1.字体内容：善学笃行、勤
勉务实、修德明礼、诚信立身
2.2.0pvc-uv面贴5+3水晶字</t>
  </si>
  <si>
    <t>19</t>
  </si>
  <si>
    <t>01BC001001</t>
  </si>
  <si>
    <t>定制公正帽造型
雕塑</t>
  </si>
  <si>
    <t>1.定制公正帽造型雕塑</t>
  </si>
  <si>
    <t>20</t>
  </si>
  <si>
    <t>011207001004</t>
  </si>
  <si>
    <t>14.25</t>
  </si>
  <si>
    <t>21</t>
  </si>
  <si>
    <t>011508005001</t>
  </si>
  <si>
    <t>吸塑字</t>
  </si>
  <si>
    <t>1.字体内容：党员的义务权
力党员监督台
2.5+3亚克力字</t>
  </si>
  <si>
    <t>22</t>
  </si>
  <si>
    <t>011508005002</t>
  </si>
  <si>
    <t>1.字体内容:拼音
2.5+3亚克力字</t>
  </si>
  <si>
    <t>43</t>
  </si>
  <si>
    <t>23</t>
  </si>
  <si>
    <t>011207001005</t>
  </si>
  <si>
    <t>1.部位：党旗
2.2.0PVcuv96cmx64cm</t>
  </si>
  <si>
    <t>0.61</t>
  </si>
  <si>
    <t>24</t>
  </si>
  <si>
    <t>011508004006</t>
  </si>
  <si>
    <t>1.字体内容：入党誓词
2.10+1不锈钢字</t>
  </si>
  <si>
    <t>25</t>
  </si>
  <si>
    <t>011508005003</t>
  </si>
  <si>
    <t>1.字体内容:拼音
2.5+1亚克力贴面水晶字</t>
  </si>
  <si>
    <t>26</t>
  </si>
  <si>
    <t>011207001006</t>
  </si>
  <si>
    <t>1.部位：习近平照片
2.2.0PVC烤漆裱3mm亚克力</t>
  </si>
  <si>
    <t>0.37</t>
  </si>
  <si>
    <t>27</t>
  </si>
  <si>
    <t>011207001007</t>
  </si>
  <si>
    <t>1.2.0pvc烤漆侧边同色造型
装饰
2.五角星5+3水晶字</t>
  </si>
  <si>
    <t>0.66</t>
  </si>
  <si>
    <t>28</t>
  </si>
  <si>
    <t>011508005005</t>
  </si>
  <si>
    <t>1.部位:习近平语录
2.5+3亚克力贴面水晶字</t>
  </si>
  <si>
    <t>45</t>
  </si>
  <si>
    <t>29</t>
  </si>
  <si>
    <t>011207001008</t>
  </si>
  <si>
    <t>1.亚克力卡槽</t>
  </si>
  <si>
    <t>36</t>
  </si>
  <si>
    <t>30</t>
  </si>
  <si>
    <t>030412004004</t>
  </si>
  <si>
    <t>1.荧光艺术装饰灯具安装
10mm线型灯带</t>
  </si>
  <si>
    <t>31</t>
  </si>
  <si>
    <t>011502001003</t>
  </si>
  <si>
    <t>32</t>
  </si>
  <si>
    <t>011207001009</t>
  </si>
  <si>
    <t>1.木龙骨+20mm基层阻燃板
2.9.5mm厚度石膏板
3.腻子2遍+面漆1遍
4.面贴宣绒布</t>
  </si>
  <si>
    <t>11.56</t>
  </si>
  <si>
    <t>33</t>
  </si>
  <si>
    <t>011508004007</t>
  </si>
  <si>
    <t>1.字体内容：红色华安领
袖情缘
2.背发光字面贴金属面板
3.变压器一个</t>
  </si>
  <si>
    <t>34</t>
  </si>
  <si>
    <t>011508005004</t>
  </si>
  <si>
    <t>1.部位:二级标题
2.5+3亚克力贴面水晶字</t>
  </si>
  <si>
    <t>35</t>
  </si>
  <si>
    <t>011207001010</t>
  </si>
  <si>
    <t>1.部位：二级标题底板及底
部
2.1.5PVC烤漆裱3mm亚克力</t>
  </si>
  <si>
    <t>1.84</t>
  </si>
  <si>
    <t>011207001011</t>
  </si>
  <si>
    <t>1.部位：造型板底板
2.2.0PVcuv96cmx64cm</t>
  </si>
  <si>
    <t>3.66</t>
  </si>
  <si>
    <t>37</t>
  </si>
  <si>
    <t>011508004008</t>
  </si>
  <si>
    <t>38</t>
  </si>
  <si>
    <t>011507001001</t>
  </si>
  <si>
    <t>平面、箱式招牌</t>
  </si>
  <si>
    <t>1.职工书屋门牌
2.pvc烤漆、5+3亚克力贴面
水晶字</t>
  </si>
  <si>
    <t>39</t>
  </si>
  <si>
    <t>011502001004</t>
  </si>
  <si>
    <t>40</t>
  </si>
  <si>
    <t>011207001012</t>
  </si>
  <si>
    <t>9.15</t>
  </si>
  <si>
    <t>41</t>
  </si>
  <si>
    <t>011508004009</t>
  </si>
  <si>
    <t>1.字体内容：企业
2.钛金水晶背发光字</t>
  </si>
  <si>
    <t>42</t>
  </si>
  <si>
    <t>011508004010</t>
  </si>
  <si>
    <t>1.字体内容：人才理念忠
诚担当有为有位
2.钛金水晶背发光字</t>
  </si>
  <si>
    <t>011508005006</t>
  </si>
  <si>
    <t>1.部位:英文
2.5+3亚克力贴面水晶字</t>
  </si>
  <si>
    <t>44</t>
  </si>
  <si>
    <t>011501006001</t>
  </si>
  <si>
    <t>书柜</t>
  </si>
  <si>
    <t>定制柜（900*2950*280mm)
1.材料种类、规格:生态板
2.油漆品种、刷漆遍数:烤
漆</t>
  </si>
  <si>
    <t>011207001013</t>
  </si>
  <si>
    <t>1.实木格栅板定制</t>
  </si>
  <si>
    <t>0.95</t>
  </si>
  <si>
    <t>46</t>
  </si>
  <si>
    <t>011207001014</t>
  </si>
  <si>
    <t>12.69</t>
  </si>
  <si>
    <t>47</t>
  </si>
  <si>
    <t>011501006002</t>
  </si>
  <si>
    <t>置物架（2415*1800*180mm)
1.材料种类、规格:25厚白
色木纹板</t>
  </si>
  <si>
    <t>48</t>
  </si>
  <si>
    <t>030412004003</t>
  </si>
  <si>
    <t>49</t>
  </si>
  <si>
    <t>011508005007</t>
  </si>
  <si>
    <t>1.字体内容：荣誉
2.迷你发光字</t>
  </si>
  <si>
    <t>50</t>
  </si>
  <si>
    <t>011508005008</t>
  </si>
  <si>
    <t>1.部位：奖杯
2.1.5pvcuv（奖杯+亚克力
五角星）</t>
  </si>
  <si>
    <t>51</t>
  </si>
  <si>
    <t>011508005009</t>
  </si>
  <si>
    <t>1.字体内容:我们的
2.5+3亚克力贴面水晶字</t>
  </si>
  <si>
    <t>52</t>
  </si>
  <si>
    <t>011508005010</t>
  </si>
  <si>
    <t>53</t>
  </si>
  <si>
    <t>011508005012</t>
  </si>
  <si>
    <t>1.字体内容:与时俱进争创
一流
2.12+3亚克力贴面水晶字</t>
  </si>
  <si>
    <t>54</t>
  </si>
  <si>
    <t>011508005013</t>
  </si>
  <si>
    <t>1.字体内容:拼搏务实
2.12+3亚克力贴面水晶字</t>
  </si>
  <si>
    <t>55</t>
  </si>
  <si>
    <t>011207001015</t>
  </si>
  <si>
    <t>6.2</t>
  </si>
  <si>
    <t>56</t>
  </si>
  <si>
    <t>011508004011</t>
  </si>
  <si>
    <t>1.字体内容:职工书屋
2.精工不锈钢背发光字</t>
  </si>
  <si>
    <t>57</t>
  </si>
  <si>
    <t>011508004012</t>
  </si>
  <si>
    <t>1.字体部位:书本造型
2.2.0PVC-UV造型双层详
见效果图</t>
  </si>
  <si>
    <t>58</t>
  </si>
  <si>
    <t>011508005014</t>
  </si>
  <si>
    <t>1.部位：长城造型
2.1.5PVC-UV造型</t>
  </si>
  <si>
    <t>59</t>
  </si>
  <si>
    <t>011207001016</t>
  </si>
  <si>
    <t>1.镀锌板烤漆方盒、12+3亚
克力贴面水晶字
2.字体内容：持之以恒等</t>
  </si>
  <si>
    <t>套</t>
  </si>
  <si>
    <t>60</t>
  </si>
  <si>
    <t>011207001017</t>
  </si>
  <si>
    <t>1.71</t>
  </si>
  <si>
    <t>61</t>
  </si>
  <si>
    <t>011501006003</t>
  </si>
  <si>
    <t>书架（2875*2350*280mm)
1.材料种类、规格:25厚白
色木纹板</t>
  </si>
  <si>
    <t>62</t>
  </si>
  <si>
    <t>030412004005</t>
  </si>
  <si>
    <t>2.95</t>
  </si>
  <si>
    <t>63</t>
  </si>
  <si>
    <t>011207001018</t>
  </si>
  <si>
    <t>11.9</t>
  </si>
  <si>
    <t>64</t>
  </si>
  <si>
    <t>011207001019</t>
  </si>
  <si>
    <t>1.装饰栅格板</t>
  </si>
  <si>
    <t>5.27</t>
  </si>
  <si>
    <t>65</t>
  </si>
  <si>
    <t>030412004006</t>
  </si>
  <si>
    <t>14.75</t>
  </si>
  <si>
    <t>66</t>
  </si>
  <si>
    <t>011508004013</t>
  </si>
  <si>
    <t>1.字体内容:践行所学学有
所用知行合一
2.钛金水晶背发光字</t>
  </si>
  <si>
    <t>67</t>
  </si>
  <si>
    <t>011508005015</t>
  </si>
  <si>
    <t>1.字体内容:博学之审问之
等
2.8+3亚克力贴面水晶字</t>
  </si>
  <si>
    <t>68</t>
  </si>
  <si>
    <t>011508005016</t>
  </si>
  <si>
    <t>1.字体部位容:文案
2.8+3亚克力贴面水晶字</t>
  </si>
  <si>
    <t>69</t>
  </si>
  <si>
    <t>011508004014</t>
  </si>
  <si>
    <t>1.字体内容:书
2.钛金水晶背发光字</t>
  </si>
  <si>
    <t>70</t>
  </si>
  <si>
    <t>011207001021</t>
  </si>
  <si>
    <t>1.木龙骨+20mm基层阻燃板
2.9.5mm厚度石膏板
3.腻子2遍+面漆1遍</t>
  </si>
  <si>
    <t>15.1</t>
  </si>
  <si>
    <t>71</t>
  </si>
  <si>
    <t>011501006004</t>
  </si>
  <si>
    <t>嵌入式木壁柜（
420*1800*280mm)
1.材料种类、规格:25厚白
色木纹板</t>
  </si>
  <si>
    <t>72</t>
  </si>
  <si>
    <t>030412004007</t>
  </si>
  <si>
    <t>5.92</t>
  </si>
  <si>
    <t>73</t>
  </si>
  <si>
    <t>011207001022</t>
  </si>
  <si>
    <t>1.木纹格栅板</t>
  </si>
  <si>
    <t>3.39</t>
  </si>
  <si>
    <t>74</t>
  </si>
  <si>
    <t>011207001023</t>
  </si>
  <si>
    <t>15.19</t>
  </si>
  <si>
    <t>75</t>
  </si>
  <si>
    <t>011501006005</t>
  </si>
  <si>
    <t>76</t>
  </si>
  <si>
    <t>030412004008</t>
  </si>
  <si>
    <t>77</t>
  </si>
  <si>
    <t>011207001024</t>
  </si>
  <si>
    <t>78</t>
  </si>
  <si>
    <t>011207001025</t>
  </si>
  <si>
    <t>7.26</t>
  </si>
  <si>
    <t>79</t>
  </si>
  <si>
    <t>011508004015</t>
  </si>
  <si>
    <t>1.字体内容:LOGO
2.钛金水晶背发光字</t>
  </si>
  <si>
    <t>80</t>
  </si>
  <si>
    <t>011508004016</t>
  </si>
  <si>
    <t>1.字体内容:闽高速海丝高
速福通山海
2.钛金水晶背发光字</t>
  </si>
  <si>
    <t>81</t>
  </si>
  <si>
    <t>011508005017</t>
  </si>
  <si>
    <t>82</t>
  </si>
  <si>
    <t>030412004009</t>
  </si>
  <si>
    <t>83</t>
  </si>
  <si>
    <t>011207001026</t>
  </si>
  <si>
    <t>84</t>
  </si>
  <si>
    <t>030412004010</t>
  </si>
  <si>
    <t>85</t>
  </si>
  <si>
    <t>011207001027</t>
  </si>
  <si>
    <t>1.部位：造型福字装饰强墙
面
2.2.0pvc烤漆刻字</t>
  </si>
  <si>
    <t>86</t>
  </si>
  <si>
    <t>011501006006</t>
  </si>
  <si>
    <t>书柜隔断、双面
1.材料种类、规格:生态板
2.油漆品种、刷漆遍数:烤
漆</t>
  </si>
  <si>
    <t>87</t>
  </si>
  <si>
    <t>011207001028</t>
  </si>
  <si>
    <t>1.33</t>
  </si>
  <si>
    <t>88</t>
  </si>
  <si>
    <t>011207001029</t>
  </si>
  <si>
    <t>1.制度牌
2.亚克力背uv</t>
  </si>
  <si>
    <t>89</t>
  </si>
  <si>
    <t>011208001001</t>
  </si>
  <si>
    <t>柱(梁)面装饰</t>
  </si>
  <si>
    <t>25.08</t>
  </si>
  <si>
    <t>90</t>
  </si>
  <si>
    <t>030412004011</t>
  </si>
  <si>
    <t>23.6</t>
  </si>
  <si>
    <t>91</t>
  </si>
  <si>
    <t>011302001001</t>
  </si>
  <si>
    <t>天棚吊顶</t>
  </si>
  <si>
    <t>1.吊顶形式、吊杆规格、高
度:转换层，50*50*5热镀锌角
铁、1m间距布置、
2.龙骨材料种类、规格、中
距:吊杆高度暂按2.4m、1m间
距布置</t>
  </si>
  <si>
    <t>92</t>
  </si>
  <si>
    <t>011302001002</t>
  </si>
  <si>
    <t>1.龙骨材料种类、规格、中距
:U型轻钢龙骨，间距600*600
2.基层材料种类、规格:18厚
细工木板+9厚纸面石膏板</t>
  </si>
  <si>
    <t>87.86</t>
  </si>
  <si>
    <t>93</t>
  </si>
  <si>
    <t>011302001003</t>
  </si>
  <si>
    <t>1.龙骨材料种类、规格、中距
:铝合金格片天棚龙骨
2.面层材料品种、规格:铝方
通50*50*1间距50</t>
  </si>
  <si>
    <t>91.37</t>
  </si>
  <si>
    <t>94</t>
  </si>
  <si>
    <t>011304001001</t>
  </si>
  <si>
    <t>灯带槽</t>
  </si>
  <si>
    <t>1.灯带型式、尺寸:120*80mm</t>
  </si>
  <si>
    <t>12.89</t>
  </si>
  <si>
    <t>95</t>
  </si>
  <si>
    <t>011406001001</t>
  </si>
  <si>
    <t>抹灰面油漆涂料</t>
  </si>
  <si>
    <t>1.部位:天棚面
2.腻子种类、遍数:刮腻子
两遍
3.油漆涂料品种、遍数（或
厚度）:乳胶漆一底两面</t>
  </si>
  <si>
    <t>118.73</t>
  </si>
  <si>
    <t>96</t>
  </si>
  <si>
    <t>011406001002</t>
  </si>
  <si>
    <t>1.部位:内墙（翻新区域红
线标注,翻新至离地高度3.2米
）
2.腻子种类、遍数:刮腻子
两遍
3.油漆涂料品种、遍数（或
厚度）:乳胶漆一底两面</t>
  </si>
  <si>
    <t>74.41</t>
  </si>
  <si>
    <t>97</t>
  </si>
  <si>
    <t>011606003001</t>
  </si>
  <si>
    <t>天棚面龙骨及饰
面拆除</t>
  </si>
  <si>
    <t>1.拆除天棚(金属龙骨金属
面)</t>
  </si>
  <si>
    <t>98</t>
  </si>
  <si>
    <t>011605001001</t>
  </si>
  <si>
    <t>平面块料拆除</t>
  </si>
  <si>
    <t>1.静电地板拆卸</t>
  </si>
  <si>
    <t>99</t>
  </si>
  <si>
    <t>011604002001</t>
  </si>
  <si>
    <t>立面抹灰层</t>
  </si>
  <si>
    <t>1.拆除墙柱面(水泥及混合砂
浆面)</t>
  </si>
  <si>
    <t>100</t>
  </si>
  <si>
    <t>010103002001</t>
  </si>
  <si>
    <t>余方弃置</t>
  </si>
  <si>
    <t>1.废弃料品种:建筑废渣
2.运距:自行考虑</t>
  </si>
  <si>
    <t>m3</t>
  </si>
  <si>
    <t>18.23</t>
  </si>
  <si>
    <t>101</t>
  </si>
  <si>
    <t>011501006007</t>
  </si>
  <si>
    <t>职工书屋1.实木书报柜(60*140cm）</t>
  </si>
  <si>
    <t>十、暂列金</t>
  </si>
  <si>
    <t>102</t>
  </si>
  <si>
    <t>030404017001</t>
  </si>
  <si>
    <t>配电箱</t>
  </si>
  <si>
    <t>1.配电箱</t>
  </si>
  <si>
    <t>台</t>
  </si>
  <si>
    <t>103</t>
  </si>
  <si>
    <t>030412004015</t>
  </si>
  <si>
    <t>1.灯带</t>
  </si>
  <si>
    <t>106</t>
  </si>
  <si>
    <t>104</t>
  </si>
  <si>
    <t>030412005003</t>
  </si>
  <si>
    <t>荧光灯</t>
  </si>
  <si>
    <t>1.平板灯200*1200mm5500k</t>
  </si>
  <si>
    <t>105</t>
  </si>
  <si>
    <t>030412005004</t>
  </si>
  <si>
    <t>1.平板灯200*900mm5500k</t>
  </si>
  <si>
    <t>030412004016</t>
  </si>
  <si>
    <t>1.射灯4000k,36°光束角</t>
  </si>
  <si>
    <t>107</t>
  </si>
  <si>
    <t>030412004017</t>
  </si>
  <si>
    <t>1.定制五角星吸顶灯5500k</t>
  </si>
  <si>
    <t>108</t>
  </si>
  <si>
    <t>030404035001</t>
  </si>
  <si>
    <t>插座</t>
  </si>
  <si>
    <t>1.空调插座</t>
  </si>
  <si>
    <t>109</t>
  </si>
  <si>
    <t>030404034003</t>
  </si>
  <si>
    <t>照明开关</t>
  </si>
  <si>
    <t>1.五孔插座</t>
  </si>
  <si>
    <t>110</t>
  </si>
  <si>
    <t>030404034005</t>
  </si>
  <si>
    <t>1.双联单控开关</t>
  </si>
  <si>
    <t>111</t>
  </si>
  <si>
    <t>030404034006</t>
  </si>
  <si>
    <t>1.三联单控开关</t>
  </si>
  <si>
    <t>112</t>
  </si>
  <si>
    <t>030411006003</t>
  </si>
  <si>
    <t>接线盒</t>
  </si>
  <si>
    <t>1.接线盒安装接线盒(暗装
难燃聚氯乙烯暗装开关盒)</t>
  </si>
  <si>
    <t>113</t>
  </si>
  <si>
    <t>030411006004</t>
  </si>
  <si>
    <t>1.接线盒安装接线盒(暗装
难燃聚氯乙烯暗装灯头盒)</t>
  </si>
  <si>
    <t>114</t>
  </si>
  <si>
    <t>030411001001</t>
  </si>
  <si>
    <t>配管</t>
  </si>
  <si>
    <t>1.刚性阻燃管敷设砖、混凝
土结构明配PC20</t>
  </si>
  <si>
    <t>95.17</t>
  </si>
  <si>
    <t>115</t>
  </si>
  <si>
    <t>030413001001</t>
  </si>
  <si>
    <t>铁构件</t>
  </si>
  <si>
    <t>1.金属构件制作与安装一般
铁构件制作0.012t
2.金属构件制作与安装一般
铁构件安装0.012t</t>
  </si>
  <si>
    <t>kg</t>
  </si>
  <si>
    <t>11.8</t>
  </si>
  <si>
    <t>116</t>
  </si>
  <si>
    <t>030411004001</t>
  </si>
  <si>
    <t>配线</t>
  </si>
  <si>
    <t>1.管内穿线BV-2.5</t>
  </si>
  <si>
    <t>288.51</t>
  </si>
  <si>
    <t>117</t>
  </si>
  <si>
    <t>030502012001</t>
  </si>
  <si>
    <t>信息插座</t>
  </si>
  <si>
    <t>1.网线口</t>
  </si>
  <si>
    <t>118</t>
  </si>
  <si>
    <t>030502003001</t>
  </si>
  <si>
    <t>分线接线箱(盒)</t>
  </si>
  <si>
    <t>1.综合布线系统工程安装信
息插座底盒(接线盒)(明装)</t>
  </si>
  <si>
    <t>119</t>
  </si>
  <si>
    <t>011701006001</t>
  </si>
  <si>
    <t>满堂装饰脚手架</t>
  </si>
  <si>
    <t>1.服务对象（天棚和墙面或天棚）:天棚及墙面</t>
  </si>
  <si>
    <t>12.25</t>
  </si>
  <si>
    <t>小计</t>
  </si>
  <si>
    <t>2.南靖收费站党建融合室装修改造工程</t>
  </si>
  <si>
    <t>010401003001</t>
  </si>
  <si>
    <t>实心砖墙</t>
  </si>
  <si>
    <t>1.实心标准砖墙</t>
  </si>
  <si>
    <t>1.26</t>
  </si>
  <si>
    <t>15.84</t>
  </si>
  <si>
    <t>011103004001</t>
  </si>
  <si>
    <t>塑料卷材楼地面</t>
  </si>
  <si>
    <t>1.塑胶地板</t>
  </si>
  <si>
    <t>69.58</t>
  </si>
  <si>
    <t>1.轻钢龙骨+20mm基层阻燃
板
2.双层9.5mm厚度石膏板
3.腻子2遍+面漆1遍</t>
  </si>
  <si>
    <t>3.92</t>
  </si>
  <si>
    <t>1.木龙骨+20mm基层阻燃板
2.双层9.5mm厚度石膏板
3.腻子2遍+面漆1遍</t>
  </si>
  <si>
    <t>1.木龙骨断面24cm2(双向
平均中距30cm)
2.20mm基层阻燃板
3.木质饰面板12厚</t>
  </si>
  <si>
    <t>1.木龙骨+10mm基层阻燃板
2.9.5mm厚度石膏板
3.腻子2遍+面漆1遍
4.面贴宣绒布</t>
  </si>
  <si>
    <t>4.05</t>
  </si>
  <si>
    <t>1.木龙骨断面24cm2(双向
平均中距30cm)
2.12厚细木工板基层
3.木纹格栅板</t>
  </si>
  <si>
    <t>3.35</t>
  </si>
  <si>
    <t>7.4</t>
  </si>
  <si>
    <t>1.字体内容:LOGO
2.迷你背发光字面贴不锈钢</t>
  </si>
  <si>
    <t>1.字体内容:闽高速
2.迷你背发光字面贴不锈钢</t>
  </si>
  <si>
    <t>1.字体内容:海丝高速福通
山海
2.迷你背发光字面贴不锈钢</t>
  </si>
  <si>
    <t>1.字体内容:福建高速公路
车辆通行费南靖征收管理所
2.迷你背发光字面贴不锈钢</t>
  </si>
  <si>
    <t>1.字体内容:英文
2.迷你背发光字面贴不锈钢</t>
  </si>
  <si>
    <t>1.部位：地图背景板
2.迷你背发光字面贴不锈钢</t>
  </si>
  <si>
    <t>1.字体部位:地图造型
2.定制金属造型背发光面贴
亚克力</t>
  </si>
  <si>
    <t>1.字体内容:漳州市南靖
县
2.12+1水晶底面贴金属拉
丝面板字</t>
  </si>
  <si>
    <t>1.轻钢龙骨
2.20mm基层阻燃板
3.木质饰面板12厚</t>
  </si>
  <si>
    <t>14.05</t>
  </si>
  <si>
    <t>1.轻钢龙骨
2.20mm基层阻燃板
3.木纹格栅板</t>
  </si>
  <si>
    <t>5.54</t>
  </si>
  <si>
    <t>011501008001</t>
  </si>
  <si>
    <t>木壁柜</t>
  </si>
  <si>
    <t>1.置物架</t>
  </si>
  <si>
    <t>㎡</t>
  </si>
  <si>
    <t>1.32</t>
  </si>
  <si>
    <t>1.07</t>
  </si>
  <si>
    <t>1.定制广告面板1.5pvc-uv</t>
  </si>
  <si>
    <t>2.59</t>
  </si>
  <si>
    <t>1.木龙骨
2.双层9.5mm厚度石膏板
3.腻子2遍+面漆1遍
4.面贴宣绒布</t>
  </si>
  <si>
    <t>2.8</t>
  </si>
  <si>
    <t>1.装饰格栅不锈钢定制烤
漆</t>
  </si>
  <si>
    <t>6.45</t>
  </si>
  <si>
    <t>1.字体内容：红旗不倒火
种延绵
2.背发光字</t>
  </si>
  <si>
    <t>1.字体内容:先锋力量
2.12+1水晶字</t>
  </si>
  <si>
    <t>010801002001</t>
  </si>
  <si>
    <t>木质门（带门套
）</t>
  </si>
  <si>
    <t>1.新作双开木门1650*2100mm</t>
  </si>
  <si>
    <t>樘</t>
  </si>
  <si>
    <t>1.木龙骨
2.20mm基层阻燃板
3.双层9.5mm厚度石膏板
4.腻子2遍+面漆1遍
5.面贴宣绒布</t>
  </si>
  <si>
    <t>7.32</t>
  </si>
  <si>
    <t>011210002001</t>
  </si>
  <si>
    <t>金属隔断</t>
  </si>
  <si>
    <t>1.双面轻钢龙骨阻燃板隔断
墙</t>
  </si>
  <si>
    <t>15.44</t>
  </si>
  <si>
    <t>5.59</t>
  </si>
  <si>
    <t>010801001002</t>
  </si>
  <si>
    <t>木质门</t>
  </si>
  <si>
    <t>1.木纹格栅板饰面隐形门</t>
  </si>
  <si>
    <t>1.76</t>
  </si>
  <si>
    <t>1.木纹格栅板（龙骨等已计
入隔断墙）</t>
  </si>
  <si>
    <t>0.76</t>
  </si>
  <si>
    <t>1.字体内容：入党誓词党
员监督台党员义务党员权力
工会义务
2.8+3水晶字</t>
  </si>
  <si>
    <t>1.部位：星星横线造型
2.8+3水晶字</t>
  </si>
  <si>
    <t>6.3</t>
  </si>
  <si>
    <t>1.部位：党徽
2.金属烤漆+亚克力</t>
  </si>
  <si>
    <t>块</t>
  </si>
  <si>
    <t>1.字体内容：入党誓词内容
2.5mm亚克力刻字</t>
  </si>
  <si>
    <t>双层造型内容面板-3组
1.底板2.0PVC+面板
1.5PVC裱亚克力UV</t>
  </si>
  <si>
    <t>2.13</t>
  </si>
  <si>
    <t>1.木龙骨
2.20mm基层阻燃板
3.木质饰面板12厚</t>
  </si>
  <si>
    <t>4.41</t>
  </si>
  <si>
    <t>15.32</t>
  </si>
  <si>
    <t>1.木龙骨断面24cm2(双向
平均中距30cm)
2.20厚阻燃板基层
3.木纹格栅板</t>
  </si>
  <si>
    <t>1.39</t>
  </si>
  <si>
    <t>011501008002</t>
  </si>
  <si>
    <t>1定制异形置物柜</t>
  </si>
  <si>
    <t>1.面板1.5PVC裱亚克力UV</t>
  </si>
  <si>
    <t>2.03</t>
  </si>
  <si>
    <t>1.字体内容:情系职工真情
服务
2.迷你背发光字</t>
  </si>
  <si>
    <t>1.字体内容:队伍建设关爱
职工文化活动志愿服务
2.5+3水晶字</t>
  </si>
  <si>
    <t>1.木质饰面板12厚</t>
  </si>
  <si>
    <t>4.47</t>
  </si>
  <si>
    <t>5.97</t>
  </si>
  <si>
    <t>8.91</t>
  </si>
  <si>
    <t>011207001020</t>
  </si>
  <si>
    <t>4.09</t>
  </si>
  <si>
    <t>011501008003</t>
  </si>
  <si>
    <t>1.木纹展柜</t>
  </si>
  <si>
    <t>1.字体内容:我们的荣誉
2.迷你背发光字</t>
  </si>
  <si>
    <t>1.字体内容:不忘初心终于
值守拼搏务实
2.12+3水晶字</t>
  </si>
  <si>
    <t>亚克力T型文字
支架</t>
  </si>
  <si>
    <t>1.亚克力T型文字支架</t>
  </si>
  <si>
    <t>1.字体内容:英文+横线
2.8+3水晶字</t>
  </si>
  <si>
    <t>1.金属烤漆背板</t>
  </si>
  <si>
    <t>0.2</t>
  </si>
  <si>
    <t>010801002002</t>
  </si>
  <si>
    <t>1.新作木门1000*2100mm</t>
  </si>
  <si>
    <t>1.轻钢龙骨+20mm基层阻燃
板
2.双层9.5mm厚度石膏板
3.腻子2遍+面漆1遍
4.木饰面</t>
  </si>
  <si>
    <t>8.2</t>
  </si>
  <si>
    <t>1.3</t>
  </si>
  <si>
    <t>5.83</t>
  </si>
  <si>
    <t>011501008004</t>
  </si>
  <si>
    <t>1置物柜</t>
  </si>
  <si>
    <t>2.111</t>
  </si>
  <si>
    <t>1.字体内容:职工书画展示
2.迷你背发光字</t>
  </si>
  <si>
    <t>1.轻钢龙骨+20mm基层阻燃
板
2.木饰面</t>
  </si>
  <si>
    <t>3.89</t>
  </si>
  <si>
    <t>011501008005</t>
  </si>
  <si>
    <t>1.隔断木柜</t>
  </si>
  <si>
    <t>2.49</t>
  </si>
  <si>
    <t>1.字体内容:忠诚担当有为
有位书香满室智慧人生
2.迷你背发光字</t>
  </si>
  <si>
    <t>011501011001</t>
  </si>
  <si>
    <t>矮柜</t>
  </si>
  <si>
    <t>1.窗边柜（
2230*390*750mm)</t>
  </si>
  <si>
    <t>3.345</t>
  </si>
  <si>
    <t>1.玻璃门书柜</t>
  </si>
  <si>
    <t>011210006001</t>
  </si>
  <si>
    <t>其他隔断</t>
  </si>
  <si>
    <t>1.顶挂轨道式活动屏风隔断</t>
  </si>
  <si>
    <t>11.34</t>
  </si>
  <si>
    <t>011201004001</t>
  </si>
  <si>
    <t>立面砂浆找平层</t>
  </si>
  <si>
    <t>1.内墙面水泥砂浆找平抹灰（
9+5mm厚）(砖墙、混凝土墙)</t>
  </si>
  <si>
    <t>12.6</t>
  </si>
  <si>
    <t>1.轻钢天棚龙骨（吊在混凝
土板下或梁下）
2.20mm基层阻燃板
3.双层9.5mm厚度石膏板
4.腻子2遍+面漆1遍（计入
油漆）</t>
  </si>
  <si>
    <t>19.82</t>
  </si>
  <si>
    <t>011302002001</t>
  </si>
  <si>
    <t>格栅吊顶</t>
  </si>
  <si>
    <t>1.方形铝格栅吊顶</t>
  </si>
  <si>
    <t>49.76</t>
  </si>
  <si>
    <t>011304001002</t>
  </si>
  <si>
    <t>1.天棚面层悬挑式灯槽(阻
燃板基层)
2.石膏板天棚基层
3.石膏板天棚面层</t>
  </si>
  <si>
    <t>5.87</t>
  </si>
  <si>
    <t>原有墙面翻新刷白
1.乳胶漆(室内墙面二遍
)</t>
  </si>
  <si>
    <t>100.82</t>
  </si>
  <si>
    <t>1.腻子2遍+面漆1遍</t>
  </si>
  <si>
    <t>43.28</t>
  </si>
  <si>
    <t>011601001001</t>
  </si>
  <si>
    <t>砖（石）砌体拆
除</t>
  </si>
  <si>
    <t>1.拆除砌体(标准砖)</t>
  </si>
  <si>
    <t>8.03</t>
  </si>
  <si>
    <t>011610001001</t>
  </si>
  <si>
    <t>门窗拆除</t>
  </si>
  <si>
    <t>1.拆除整樘门窗</t>
  </si>
  <si>
    <t>樘
|扇</t>
  </si>
  <si>
    <t>011610001002</t>
  </si>
  <si>
    <t>1.拆除天棚(金属龙骨非金
属面)</t>
  </si>
  <si>
    <t>011608001001</t>
  </si>
  <si>
    <t>铲除油漆涂料面</t>
  </si>
  <si>
    <t>95.19</t>
  </si>
  <si>
    <t>030412005002</t>
  </si>
  <si>
    <t>030404035004</t>
  </si>
  <si>
    <t>1.86插座</t>
  </si>
  <si>
    <t>030404035003</t>
  </si>
  <si>
    <t>030404034001</t>
  </si>
  <si>
    <t>030411006002</t>
  </si>
  <si>
    <t>1.接线盒安装明装普通接线
盒</t>
  </si>
  <si>
    <t>58.85</t>
  </si>
  <si>
    <t>7.3</t>
  </si>
  <si>
    <t>179.55</t>
  </si>
  <si>
    <t>011501001001</t>
  </si>
  <si>
    <t>柜台</t>
  </si>
  <si>
    <t>1.大理石台面定制水吧台（
3020*600*850mm)
2.具体做法详图纸大样
3.水吧台、定制柜子、职工展作品展示墙等</t>
  </si>
  <si>
    <t>水吧台定制
1.台柜规格
:2300*500*850mm
2.石英石台面</t>
  </si>
  <si>
    <t>01BC001002</t>
  </si>
  <si>
    <t>绿植</t>
  </si>
  <si>
    <t>1.绿植</t>
  </si>
  <si>
    <t>项</t>
  </si>
  <si>
    <t>03B001001</t>
  </si>
  <si>
    <t>弱电配管配线</t>
  </si>
  <si>
    <t>1.弱电配管配线</t>
  </si>
  <si>
    <t>03B001002</t>
  </si>
  <si>
    <t>布置给排水管道</t>
  </si>
  <si>
    <t>1.布置给排水管道</t>
  </si>
  <si>
    <t>3.暂列金</t>
  </si>
  <si>
    <t>4.安全生产费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</si>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</sst>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SansSerif"/>
      <charset val="134"/>
    </font>
    <font>
      <b/>
      <sz val="18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8.5"/>
      <color indexed="8"/>
      <name val="新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sz val="9"/>
      <color indexed="8"/>
      <name val="新宋体"/>
      <charset val="134"/>
    </font>
    <font>
      <b/>
      <sz val="8.5"/>
      <color indexed="8"/>
      <name val="新宋体"/>
      <charset val="134"/>
    </font>
    <font>
      <b/>
      <sz val="9"/>
      <color indexed="8"/>
      <name val="新宋体"/>
      <charset val="134"/>
    </font>
    <font>
      <b/>
      <sz val="10"/>
      <color rgb="FF000000"/>
      <name val="宋体"/>
      <charset val="134"/>
    </font>
    <font>
      <b/>
      <sz val="10"/>
      <color indexed="8"/>
      <name val="新宋体"/>
      <charset val="134"/>
    </font>
    <font>
      <b/>
      <sz val="9"/>
      <color indexed="8"/>
      <name val="宋体"/>
      <charset val="134"/>
    </font>
    <font>
      <b/>
      <sz val="10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righ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top" wrapText="1"/>
    </xf>
    <xf numFmtId="0" fontId="7" fillId="0" borderId="2" xfId="0" applyNumberFormat="1" applyFont="1" applyFill="1" applyBorder="1" applyAlignment="1">
      <alignment horizontal="right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top" wrapText="1"/>
    </xf>
    <xf numFmtId="0" fontId="7" fillId="0" borderId="3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left" vertical="top" wrapText="1"/>
    </xf>
    <xf numFmtId="0" fontId="7" fillId="0" borderId="6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righ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 wrapText="1"/>
    </xf>
    <xf numFmtId="176" fontId="7" fillId="0" borderId="3" xfId="0" applyNumberFormat="1" applyFont="1" applyFill="1" applyBorder="1" applyAlignment="1">
      <alignment horizontal="right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176" fontId="6" fillId="0" borderId="12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7" fillId="0" borderId="13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</xf>
    <xf numFmtId="0" fontId="19" fillId="0" borderId="14" xfId="0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6" xfId="0" applyFont="1" applyFill="1" applyBorder="1" applyAlignment="1" applyProtection="1">
      <alignment horizontal="center" vertical="center" wrapText="1"/>
    </xf>
    <xf numFmtId="176" fontId="18" fillId="0" borderId="3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="130" zoomScaleNormal="130" workbookViewId="0">
      <selection activeCell="C7" sqref="C7"/>
    </sheetView>
  </sheetViews>
  <sheetFormatPr defaultColWidth="9" defaultRowHeight="13.5" outlineLevelCol="4"/>
  <cols>
    <col min="1" max="1" width="6.53333333333333" style="1" customWidth="1"/>
    <col min="2" max="2" width="39.425" style="1" customWidth="1"/>
    <col min="3" max="3" width="13.8416666666667" style="1" customWidth="1"/>
    <col min="4" max="4" width="14.3" style="1" customWidth="1"/>
    <col min="5" max="5" width="9" style="2"/>
    <col min="6" max="6" width="12.8166666666667" style="2"/>
    <col min="7" max="7" width="12.625" style="2"/>
    <col min="8" max="16384" width="9" style="2"/>
  </cols>
  <sheetData>
    <row r="1" ht="36" customHeight="1" spans="1:4">
      <c r="A1" s="65" t="s">
        <v>0</v>
      </c>
      <c r="B1" s="65"/>
      <c r="C1" s="65"/>
      <c r="D1" s="65"/>
    </row>
    <row r="2" ht="31" customHeight="1" spans="1:4">
      <c r="A2" s="66" t="s">
        <v>1</v>
      </c>
      <c r="B2" s="66" t="s">
        <v>2</v>
      </c>
      <c r="C2" s="67" t="s">
        <v>3</v>
      </c>
      <c r="D2" s="66" t="s">
        <v>4</v>
      </c>
    </row>
    <row r="3" ht="31" customHeight="1" spans="1:4">
      <c r="A3" s="68">
        <v>1</v>
      </c>
      <c r="B3" s="68" t="s">
        <v>5</v>
      </c>
      <c r="C3" s="69">
        <f>采购控制价!I125</f>
        <v>323173.09</v>
      </c>
      <c r="D3" s="66"/>
    </row>
    <row r="4" ht="31" customHeight="1" spans="1:4">
      <c r="A4" s="68">
        <v>2</v>
      </c>
      <c r="B4" s="68" t="s">
        <v>6</v>
      </c>
      <c r="C4" s="70">
        <f>采购控制价!I229</f>
        <v>221998.67</v>
      </c>
      <c r="D4" s="71"/>
    </row>
    <row r="5" ht="31" customHeight="1" spans="1:4">
      <c r="A5" s="68">
        <v>3</v>
      </c>
      <c r="B5" s="68" t="s">
        <v>7</v>
      </c>
      <c r="C5" s="70">
        <v>25000</v>
      </c>
      <c r="D5" s="71" t="s">
        <v>8</v>
      </c>
    </row>
    <row r="6" ht="31" customHeight="1" spans="1:4">
      <c r="A6" s="68">
        <v>4</v>
      </c>
      <c r="B6" s="68" t="s">
        <v>9</v>
      </c>
      <c r="C6" s="70">
        <v>17000</v>
      </c>
      <c r="D6" s="71" t="s">
        <v>8</v>
      </c>
    </row>
    <row r="7" ht="31" customHeight="1" spans="1:4">
      <c r="A7" s="68" t="s">
        <v>10</v>
      </c>
      <c r="B7" s="68"/>
      <c r="C7" s="70">
        <f>C3+C4+C5+C6</f>
        <v>587171.76</v>
      </c>
      <c r="D7" s="66"/>
    </row>
    <row r="8" ht="31" customHeight="1"/>
    <row r="9" ht="31" customHeight="1" spans="2:5">
      <c r="B9" s="1" t="s">
        <v>11</v>
      </c>
      <c r="C9" s="1" t="s">
        <v>12</v>
      </c>
      <c r="E9" s="4"/>
    </row>
  </sheetData>
  <mergeCells count="2">
    <mergeCell ref="A1:D1"/>
    <mergeCell ref="A7:B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4"/>
  <sheetViews>
    <sheetView tabSelected="1" topLeftCell="B1" workbookViewId="0">
      <pane ySplit="4" topLeftCell="A124" activePane="bottomLeft" state="frozen"/>
      <selection/>
      <selection pane="bottomLeft" activeCell="D124" sqref="D124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1.1833333333333" style="1" customWidth="1"/>
    <col min="5" max="5" width="14.8833333333333" style="1" customWidth="1"/>
    <col min="6" max="6" width="7.16666666666667" style="1" customWidth="1"/>
    <col min="7" max="7" width="7.16666666666667" style="4" customWidth="1"/>
    <col min="8" max="8" width="10.2083333333333" style="4" customWidth="1"/>
    <col min="9" max="9" width="16.4583333333333" style="4" customWidth="1"/>
    <col min="10" max="10" width="7.16666666666667" style="1" customWidth="1"/>
    <col min="11" max="11" width="12.625" style="1"/>
    <col min="12" max="16382" width="9" style="1"/>
    <col min="16383" max="16384" width="9" style="5"/>
  </cols>
  <sheetData>
    <row r="1" ht="22.5" spans="1:10">
      <c r="A1" s="6"/>
      <c r="B1" s="7" t="s">
        <v>13</v>
      </c>
      <c r="C1" s="7"/>
      <c r="D1" s="7"/>
      <c r="E1" s="7"/>
      <c r="F1" s="7"/>
      <c r="G1" s="8"/>
      <c r="H1" s="8"/>
      <c r="I1" s="8"/>
      <c r="J1" s="7"/>
    </row>
    <row r="2" spans="1:10">
      <c r="A2" s="6"/>
      <c r="B2" s="9"/>
      <c r="C2" s="9"/>
      <c r="D2" s="9"/>
      <c r="E2" s="9"/>
      <c r="F2" s="9"/>
      <c r="G2" s="10"/>
      <c r="H2" s="10"/>
      <c r="I2" s="10"/>
      <c r="J2" s="6"/>
    </row>
    <row r="3" spans="1:10">
      <c r="A3" s="6"/>
      <c r="B3" s="11" t="s">
        <v>1</v>
      </c>
      <c r="C3" s="11" t="s">
        <v>14</v>
      </c>
      <c r="D3" s="11" t="s">
        <v>15</v>
      </c>
      <c r="E3" s="11" t="s">
        <v>16</v>
      </c>
      <c r="F3" s="11" t="s">
        <v>17</v>
      </c>
      <c r="G3" s="12" t="s">
        <v>18</v>
      </c>
      <c r="H3" s="12" t="s">
        <v>3</v>
      </c>
      <c r="I3" s="12"/>
      <c r="J3" s="26" t="s">
        <v>4</v>
      </c>
    </row>
    <row r="4" spans="1:10">
      <c r="A4" s="6"/>
      <c r="B4" s="11"/>
      <c r="C4" s="11"/>
      <c r="D4" s="11"/>
      <c r="E4" s="11"/>
      <c r="F4" s="11"/>
      <c r="G4" s="12"/>
      <c r="H4" s="12" t="s">
        <v>19</v>
      </c>
      <c r="I4" s="12" t="s">
        <v>20</v>
      </c>
      <c r="J4" s="27"/>
    </row>
    <row r="5" spans="1:10">
      <c r="A5" s="6"/>
      <c r="B5" s="13" t="s">
        <v>21</v>
      </c>
      <c r="C5" s="13"/>
      <c r="D5" s="13"/>
      <c r="E5" s="13"/>
      <c r="F5" s="13"/>
      <c r="G5" s="13"/>
      <c r="H5" s="13"/>
      <c r="I5" s="28"/>
      <c r="J5" s="27"/>
    </row>
    <row r="6" customFormat="1" ht="21" spans="1:10">
      <c r="A6" s="6"/>
      <c r="B6" s="14" t="s">
        <v>22</v>
      </c>
      <c r="C6" s="15" t="s">
        <v>23</v>
      </c>
      <c r="D6" s="15" t="s">
        <v>24</v>
      </c>
      <c r="E6" s="16" t="s">
        <v>25</v>
      </c>
      <c r="F6" s="14" t="s">
        <v>26</v>
      </c>
      <c r="G6" s="17" t="s">
        <v>27</v>
      </c>
      <c r="H6" s="17">
        <v>619.7</v>
      </c>
      <c r="I6" s="17">
        <f t="shared" ref="I6:I69" si="0">ROUND(G6*H6,2)</f>
        <v>10881.93</v>
      </c>
      <c r="J6" s="27"/>
    </row>
    <row r="7" customFormat="1" spans="1:10">
      <c r="A7" s="6"/>
      <c r="B7" s="18" t="s">
        <v>28</v>
      </c>
      <c r="C7" s="19" t="s">
        <v>29</v>
      </c>
      <c r="D7" s="19" t="s">
        <v>30</v>
      </c>
      <c r="E7" s="20" t="s">
        <v>31</v>
      </c>
      <c r="F7" s="18" t="s">
        <v>26</v>
      </c>
      <c r="G7" s="21" t="s">
        <v>32</v>
      </c>
      <c r="H7" s="21">
        <v>807.04</v>
      </c>
      <c r="I7" s="21">
        <f t="shared" si="0"/>
        <v>3195.88</v>
      </c>
      <c r="J7" s="29"/>
    </row>
    <row r="8" customFormat="1" ht="52.5" spans="1:10">
      <c r="A8" s="6"/>
      <c r="B8" s="22" t="s">
        <v>33</v>
      </c>
      <c r="C8" s="23" t="s">
        <v>34</v>
      </c>
      <c r="D8" s="23" t="s">
        <v>35</v>
      </c>
      <c r="E8" s="24" t="s">
        <v>36</v>
      </c>
      <c r="F8" s="22" t="s">
        <v>26</v>
      </c>
      <c r="G8" s="25" t="s">
        <v>37</v>
      </c>
      <c r="H8" s="25">
        <v>179.88</v>
      </c>
      <c r="I8" s="25">
        <f t="shared" si="0"/>
        <v>4558.16</v>
      </c>
      <c r="J8" s="29"/>
    </row>
    <row r="9" customFormat="1" spans="1:10">
      <c r="A9" s="6"/>
      <c r="B9" s="22" t="s">
        <v>38</v>
      </c>
      <c r="C9" s="23" t="s">
        <v>39</v>
      </c>
      <c r="D9" s="23" t="s">
        <v>40</v>
      </c>
      <c r="E9" s="24" t="s">
        <v>41</v>
      </c>
      <c r="F9" s="22" t="s">
        <v>26</v>
      </c>
      <c r="G9" s="25" t="s">
        <v>42</v>
      </c>
      <c r="H9" s="25">
        <v>141.16</v>
      </c>
      <c r="I9" s="25">
        <f t="shared" si="0"/>
        <v>25300.11</v>
      </c>
      <c r="J9" s="29"/>
    </row>
    <row r="10" customFormat="1" ht="21" spans="1:10">
      <c r="A10" s="6"/>
      <c r="B10" s="22" t="s">
        <v>43</v>
      </c>
      <c r="C10" s="23" t="s">
        <v>44</v>
      </c>
      <c r="D10" s="23" t="s">
        <v>45</v>
      </c>
      <c r="E10" s="24" t="s">
        <v>46</v>
      </c>
      <c r="F10" s="22" t="s">
        <v>26</v>
      </c>
      <c r="G10" s="25" t="s">
        <v>42</v>
      </c>
      <c r="H10" s="25">
        <v>50.5</v>
      </c>
      <c r="I10" s="25">
        <f t="shared" si="0"/>
        <v>9051.12</v>
      </c>
      <c r="J10" s="29"/>
    </row>
    <row r="11" customFormat="1" ht="63" spans="1:10">
      <c r="A11" s="6"/>
      <c r="B11" s="22" t="s">
        <v>47</v>
      </c>
      <c r="C11" s="23" t="s">
        <v>48</v>
      </c>
      <c r="D11" s="23" t="s">
        <v>49</v>
      </c>
      <c r="E11" s="24" t="s">
        <v>50</v>
      </c>
      <c r="F11" s="22" t="s">
        <v>26</v>
      </c>
      <c r="G11" s="25" t="s">
        <v>51</v>
      </c>
      <c r="H11" s="25">
        <v>464.82</v>
      </c>
      <c r="I11" s="25">
        <f t="shared" si="0"/>
        <v>5210.63</v>
      </c>
      <c r="J11" s="29"/>
    </row>
    <row r="12" customFormat="1" ht="31.5" spans="1:10">
      <c r="A12" s="6"/>
      <c r="B12" s="22" t="s">
        <v>52</v>
      </c>
      <c r="C12" s="23" t="s">
        <v>53</v>
      </c>
      <c r="D12" s="23" t="s">
        <v>54</v>
      </c>
      <c r="E12" s="24" t="s">
        <v>55</v>
      </c>
      <c r="F12" s="22" t="s">
        <v>56</v>
      </c>
      <c r="G12" s="25" t="s">
        <v>22</v>
      </c>
      <c r="H12" s="25">
        <v>944.57</v>
      </c>
      <c r="I12" s="25">
        <f t="shared" si="0"/>
        <v>944.57</v>
      </c>
      <c r="J12" s="29"/>
    </row>
    <row r="13" customFormat="1" ht="52.5" spans="1:10">
      <c r="A13" s="6"/>
      <c r="B13" s="22" t="s">
        <v>57</v>
      </c>
      <c r="C13" s="23" t="s">
        <v>58</v>
      </c>
      <c r="D13" s="23" t="s">
        <v>54</v>
      </c>
      <c r="E13" s="24" t="s">
        <v>59</v>
      </c>
      <c r="F13" s="22" t="s">
        <v>56</v>
      </c>
      <c r="G13" s="25" t="s">
        <v>60</v>
      </c>
      <c r="H13" s="25">
        <v>255.73</v>
      </c>
      <c r="I13" s="25">
        <f t="shared" si="0"/>
        <v>2557.3</v>
      </c>
      <c r="J13" s="29"/>
    </row>
    <row r="14" customFormat="1" spans="1:10">
      <c r="A14" s="6"/>
      <c r="B14" s="22" t="s">
        <v>61</v>
      </c>
      <c r="C14" s="23" t="s">
        <v>62</v>
      </c>
      <c r="D14" s="23" t="s">
        <v>63</v>
      </c>
      <c r="E14" s="24" t="s">
        <v>64</v>
      </c>
      <c r="F14" s="22" t="s">
        <v>65</v>
      </c>
      <c r="G14" s="25" t="s">
        <v>66</v>
      </c>
      <c r="H14" s="25">
        <v>43.62</v>
      </c>
      <c r="I14" s="25">
        <f t="shared" si="0"/>
        <v>257.36</v>
      </c>
      <c r="J14" s="29"/>
    </row>
    <row r="15" customFormat="1" ht="31.5" spans="1:10">
      <c r="A15" s="6"/>
      <c r="B15" s="22" t="s">
        <v>60</v>
      </c>
      <c r="C15" s="23" t="s">
        <v>67</v>
      </c>
      <c r="D15" s="23" t="s">
        <v>68</v>
      </c>
      <c r="E15" s="24" t="s">
        <v>69</v>
      </c>
      <c r="F15" s="22" t="s">
        <v>65</v>
      </c>
      <c r="G15" s="25" t="s">
        <v>70</v>
      </c>
      <c r="H15" s="25">
        <v>75.72</v>
      </c>
      <c r="I15" s="25">
        <f t="shared" si="0"/>
        <v>449.78</v>
      </c>
      <c r="J15" s="29"/>
    </row>
    <row r="16" customFormat="1" ht="63" spans="1:10">
      <c r="A16" s="6"/>
      <c r="B16" s="22" t="s">
        <v>71</v>
      </c>
      <c r="C16" s="23" t="s">
        <v>72</v>
      </c>
      <c r="D16" s="23" t="s">
        <v>49</v>
      </c>
      <c r="E16" s="24" t="s">
        <v>50</v>
      </c>
      <c r="F16" s="22" t="s">
        <v>26</v>
      </c>
      <c r="G16" s="25" t="s">
        <v>73</v>
      </c>
      <c r="H16" s="25">
        <v>464.82</v>
      </c>
      <c r="I16" s="25">
        <f t="shared" si="0"/>
        <v>4057.88</v>
      </c>
      <c r="J16" s="29"/>
    </row>
    <row r="17" customFormat="1" ht="31.5" spans="1:10">
      <c r="A17" s="6"/>
      <c r="B17" s="22" t="s">
        <v>74</v>
      </c>
      <c r="C17" s="23" t="s">
        <v>75</v>
      </c>
      <c r="D17" s="23" t="s">
        <v>68</v>
      </c>
      <c r="E17" s="24" t="s">
        <v>69</v>
      </c>
      <c r="F17" s="22" t="s">
        <v>65</v>
      </c>
      <c r="G17" s="25" t="s">
        <v>76</v>
      </c>
      <c r="H17" s="25">
        <v>75.72</v>
      </c>
      <c r="I17" s="25">
        <f t="shared" si="0"/>
        <v>1340.24</v>
      </c>
      <c r="J17" s="29"/>
    </row>
    <row r="18" customFormat="1" spans="1:10">
      <c r="A18" s="6"/>
      <c r="B18" s="22" t="s">
        <v>77</v>
      </c>
      <c r="C18" s="23" t="s">
        <v>78</v>
      </c>
      <c r="D18" s="23" t="s">
        <v>63</v>
      </c>
      <c r="E18" s="24" t="s">
        <v>64</v>
      </c>
      <c r="F18" s="22" t="s">
        <v>65</v>
      </c>
      <c r="G18" s="25" t="s">
        <v>66</v>
      </c>
      <c r="H18" s="25">
        <v>43.62</v>
      </c>
      <c r="I18" s="25">
        <f t="shared" si="0"/>
        <v>257.36</v>
      </c>
      <c r="J18" s="29"/>
    </row>
    <row r="19" customFormat="1" ht="42" spans="1:10">
      <c r="A19" s="6"/>
      <c r="B19" s="22" t="s">
        <v>79</v>
      </c>
      <c r="C19" s="23" t="s">
        <v>80</v>
      </c>
      <c r="D19" s="23" t="s">
        <v>54</v>
      </c>
      <c r="E19" s="24" t="s">
        <v>81</v>
      </c>
      <c r="F19" s="22" t="s">
        <v>56</v>
      </c>
      <c r="G19" s="25" t="s">
        <v>22</v>
      </c>
      <c r="H19" s="25">
        <v>907.18</v>
      </c>
      <c r="I19" s="25">
        <f t="shared" si="0"/>
        <v>907.18</v>
      </c>
      <c r="J19" s="29"/>
    </row>
    <row r="20" customFormat="1" ht="21" spans="1:10">
      <c r="A20" s="6"/>
      <c r="B20" s="22" t="s">
        <v>82</v>
      </c>
      <c r="C20" s="23" t="s">
        <v>83</v>
      </c>
      <c r="D20" s="23" t="s">
        <v>54</v>
      </c>
      <c r="E20" s="24" t="s">
        <v>84</v>
      </c>
      <c r="F20" s="22" t="s">
        <v>56</v>
      </c>
      <c r="G20" s="25" t="s">
        <v>22</v>
      </c>
      <c r="H20" s="25">
        <v>551.56</v>
      </c>
      <c r="I20" s="25">
        <f t="shared" si="0"/>
        <v>551.56</v>
      </c>
      <c r="J20" s="29"/>
    </row>
    <row r="21" customFormat="1" ht="63" spans="1:10">
      <c r="A21" s="6"/>
      <c r="B21" s="22" t="s">
        <v>85</v>
      </c>
      <c r="C21" s="23" t="s">
        <v>86</v>
      </c>
      <c r="D21" s="23" t="s">
        <v>54</v>
      </c>
      <c r="E21" s="24" t="s">
        <v>87</v>
      </c>
      <c r="F21" s="22" t="s">
        <v>56</v>
      </c>
      <c r="G21" s="25" t="s">
        <v>57</v>
      </c>
      <c r="H21" s="25">
        <v>213.78</v>
      </c>
      <c r="I21" s="25">
        <f t="shared" si="0"/>
        <v>1710.24</v>
      </c>
      <c r="J21" s="29"/>
    </row>
    <row r="22" customFormat="1" ht="42" spans="1:10">
      <c r="A22" s="6"/>
      <c r="B22" s="22" t="s">
        <v>88</v>
      </c>
      <c r="C22" s="23" t="s">
        <v>89</v>
      </c>
      <c r="D22" s="23" t="s">
        <v>49</v>
      </c>
      <c r="E22" s="24" t="s">
        <v>90</v>
      </c>
      <c r="F22" s="22" t="s">
        <v>26</v>
      </c>
      <c r="G22" s="25" t="s">
        <v>91</v>
      </c>
      <c r="H22" s="25">
        <v>200.55</v>
      </c>
      <c r="I22" s="25">
        <f t="shared" si="0"/>
        <v>180.5</v>
      </c>
      <c r="J22" s="29"/>
    </row>
    <row r="23" customFormat="1" ht="63" spans="1:10">
      <c r="A23" s="6"/>
      <c r="B23" s="22" t="s">
        <v>92</v>
      </c>
      <c r="C23" s="23" t="s">
        <v>93</v>
      </c>
      <c r="D23" s="23" t="s">
        <v>94</v>
      </c>
      <c r="E23" s="24" t="s">
        <v>95</v>
      </c>
      <c r="F23" s="22" t="s">
        <v>56</v>
      </c>
      <c r="G23" s="25" t="s">
        <v>38</v>
      </c>
      <c r="H23" s="25">
        <v>183.14</v>
      </c>
      <c r="I23" s="25">
        <f t="shared" si="0"/>
        <v>732.56</v>
      </c>
      <c r="J23" s="29"/>
    </row>
    <row r="24" customFormat="1" ht="21" spans="1:10">
      <c r="A24" s="6"/>
      <c r="B24" s="22" t="s">
        <v>96</v>
      </c>
      <c r="C24" s="23" t="s">
        <v>97</v>
      </c>
      <c r="D24" s="23" t="s">
        <v>98</v>
      </c>
      <c r="E24" s="24" t="s">
        <v>99</v>
      </c>
      <c r="F24" s="22" t="s">
        <v>56</v>
      </c>
      <c r="G24" s="25" t="s">
        <v>22</v>
      </c>
      <c r="H24" s="25">
        <v>1314.28</v>
      </c>
      <c r="I24" s="25">
        <f t="shared" si="0"/>
        <v>1314.28</v>
      </c>
      <c r="J24" s="29"/>
    </row>
    <row r="25" customFormat="1" ht="63" spans="1:10">
      <c r="A25" s="6"/>
      <c r="B25" s="22" t="s">
        <v>100</v>
      </c>
      <c r="C25" s="23" t="s">
        <v>101</v>
      </c>
      <c r="D25" s="23" t="s">
        <v>49</v>
      </c>
      <c r="E25" s="24" t="s">
        <v>50</v>
      </c>
      <c r="F25" s="22" t="s">
        <v>26</v>
      </c>
      <c r="G25" s="25" t="s">
        <v>102</v>
      </c>
      <c r="H25" s="25">
        <v>464.82</v>
      </c>
      <c r="I25" s="25">
        <f t="shared" si="0"/>
        <v>6623.69</v>
      </c>
      <c r="J25" s="29"/>
    </row>
    <row r="26" customFormat="1" ht="42" spans="1:10">
      <c r="A26" s="6"/>
      <c r="B26" s="22" t="s">
        <v>103</v>
      </c>
      <c r="C26" s="23" t="s">
        <v>104</v>
      </c>
      <c r="D26" s="23" t="s">
        <v>105</v>
      </c>
      <c r="E26" s="24" t="s">
        <v>106</v>
      </c>
      <c r="F26" s="22" t="s">
        <v>56</v>
      </c>
      <c r="G26" s="25" t="s">
        <v>77</v>
      </c>
      <c r="H26" s="25">
        <v>59.73</v>
      </c>
      <c r="I26" s="25">
        <f t="shared" si="0"/>
        <v>776.49</v>
      </c>
      <c r="J26" s="29"/>
    </row>
    <row r="27" customFormat="1" ht="21" spans="1:10">
      <c r="A27" s="6"/>
      <c r="B27" s="22" t="s">
        <v>107</v>
      </c>
      <c r="C27" s="23" t="s">
        <v>108</v>
      </c>
      <c r="D27" s="23" t="s">
        <v>105</v>
      </c>
      <c r="E27" s="24" t="s">
        <v>109</v>
      </c>
      <c r="F27" s="22" t="s">
        <v>56</v>
      </c>
      <c r="G27" s="25" t="s">
        <v>110</v>
      </c>
      <c r="H27" s="25">
        <v>56.04</v>
      </c>
      <c r="I27" s="25">
        <f t="shared" si="0"/>
        <v>2409.72</v>
      </c>
      <c r="J27" s="29"/>
    </row>
    <row r="28" customFormat="1" ht="21" spans="1:10">
      <c r="A28" s="6"/>
      <c r="B28" s="22" t="s">
        <v>111</v>
      </c>
      <c r="C28" s="23" t="s">
        <v>112</v>
      </c>
      <c r="D28" s="23" t="s">
        <v>49</v>
      </c>
      <c r="E28" s="24" t="s">
        <v>113</v>
      </c>
      <c r="F28" s="22" t="s">
        <v>26</v>
      </c>
      <c r="G28" s="25" t="s">
        <v>114</v>
      </c>
      <c r="H28" s="25">
        <v>200.56</v>
      </c>
      <c r="I28" s="25">
        <f t="shared" si="0"/>
        <v>122.34</v>
      </c>
      <c r="J28" s="29"/>
    </row>
    <row r="29" customFormat="1" ht="31.5" spans="1:10">
      <c r="A29" s="6"/>
      <c r="B29" s="22" t="s">
        <v>115</v>
      </c>
      <c r="C29" s="23" t="s">
        <v>116</v>
      </c>
      <c r="D29" s="23" t="s">
        <v>54</v>
      </c>
      <c r="E29" s="24" t="s">
        <v>117</v>
      </c>
      <c r="F29" s="22" t="s">
        <v>56</v>
      </c>
      <c r="G29" s="25" t="s">
        <v>38</v>
      </c>
      <c r="H29" s="25">
        <v>83.52</v>
      </c>
      <c r="I29" s="25">
        <f t="shared" si="0"/>
        <v>334.08</v>
      </c>
      <c r="J29" s="29"/>
    </row>
    <row r="30" customFormat="1" ht="31.5" spans="1:10">
      <c r="A30" s="6"/>
      <c r="B30" s="22" t="s">
        <v>118</v>
      </c>
      <c r="C30" s="23" t="s">
        <v>119</v>
      </c>
      <c r="D30" s="23" t="s">
        <v>105</v>
      </c>
      <c r="E30" s="24" t="s">
        <v>120</v>
      </c>
      <c r="F30" s="22" t="s">
        <v>56</v>
      </c>
      <c r="G30" s="25" t="s">
        <v>71</v>
      </c>
      <c r="H30" s="25">
        <v>57.27</v>
      </c>
      <c r="I30" s="25">
        <f t="shared" si="0"/>
        <v>629.97</v>
      </c>
      <c r="J30" s="29"/>
    </row>
    <row r="31" customFormat="1" ht="31.5" spans="1:10">
      <c r="A31" s="6"/>
      <c r="B31" s="22" t="s">
        <v>121</v>
      </c>
      <c r="C31" s="23" t="s">
        <v>122</v>
      </c>
      <c r="D31" s="23" t="s">
        <v>49</v>
      </c>
      <c r="E31" s="24" t="s">
        <v>123</v>
      </c>
      <c r="F31" s="22" t="s">
        <v>26</v>
      </c>
      <c r="G31" s="25" t="s">
        <v>124</v>
      </c>
      <c r="H31" s="25">
        <v>302.84</v>
      </c>
      <c r="I31" s="25">
        <f t="shared" si="0"/>
        <v>112.05</v>
      </c>
      <c r="J31" s="29"/>
    </row>
    <row r="32" customFormat="1" ht="42" spans="1:10">
      <c r="A32" s="6"/>
      <c r="B32" s="22" t="s">
        <v>125</v>
      </c>
      <c r="C32" s="23" t="s">
        <v>126</v>
      </c>
      <c r="D32" s="23" t="s">
        <v>49</v>
      </c>
      <c r="E32" s="24" t="s">
        <v>127</v>
      </c>
      <c r="F32" s="22" t="s">
        <v>26</v>
      </c>
      <c r="G32" s="25" t="s">
        <v>128</v>
      </c>
      <c r="H32" s="25">
        <v>569.93</v>
      </c>
      <c r="I32" s="25">
        <f t="shared" si="0"/>
        <v>376.15</v>
      </c>
      <c r="J32" s="29"/>
    </row>
    <row r="33" customFormat="1" ht="31.5" spans="1:10">
      <c r="A33" s="6"/>
      <c r="B33" s="22" t="s">
        <v>129</v>
      </c>
      <c r="C33" s="23" t="s">
        <v>130</v>
      </c>
      <c r="D33" s="23" t="s">
        <v>105</v>
      </c>
      <c r="E33" s="24" t="s">
        <v>131</v>
      </c>
      <c r="F33" s="22" t="s">
        <v>56</v>
      </c>
      <c r="G33" s="25" t="s">
        <v>132</v>
      </c>
      <c r="H33" s="25">
        <v>56.04</v>
      </c>
      <c r="I33" s="25">
        <f t="shared" si="0"/>
        <v>2521.8</v>
      </c>
      <c r="J33" s="29"/>
    </row>
    <row r="34" customFormat="1" spans="1:10">
      <c r="A34" s="6"/>
      <c r="B34" s="22" t="s">
        <v>133</v>
      </c>
      <c r="C34" s="23" t="s">
        <v>134</v>
      </c>
      <c r="D34" s="23" t="s">
        <v>49</v>
      </c>
      <c r="E34" s="24" t="s">
        <v>135</v>
      </c>
      <c r="F34" s="22" t="s">
        <v>56</v>
      </c>
      <c r="G34" s="25" t="s">
        <v>136</v>
      </c>
      <c r="H34" s="25">
        <v>14.4</v>
      </c>
      <c r="I34" s="25">
        <f t="shared" si="0"/>
        <v>518.4</v>
      </c>
      <c r="J34" s="29"/>
    </row>
    <row r="35" customFormat="1" ht="31.5" spans="1:10">
      <c r="A35" s="6"/>
      <c r="B35" s="22" t="s">
        <v>137</v>
      </c>
      <c r="C35" s="23" t="s">
        <v>138</v>
      </c>
      <c r="D35" s="23" t="s">
        <v>68</v>
      </c>
      <c r="E35" s="24" t="s">
        <v>139</v>
      </c>
      <c r="F35" s="22" t="s">
        <v>65</v>
      </c>
      <c r="G35" s="25" t="s">
        <v>66</v>
      </c>
      <c r="H35" s="25">
        <v>64.75</v>
      </c>
      <c r="I35" s="25">
        <f t="shared" si="0"/>
        <v>382.03</v>
      </c>
      <c r="J35" s="29"/>
    </row>
    <row r="36" customFormat="1" spans="1:10">
      <c r="A36" s="6"/>
      <c r="B36" s="22" t="s">
        <v>140</v>
      </c>
      <c r="C36" s="23" t="s">
        <v>141</v>
      </c>
      <c r="D36" s="23" t="s">
        <v>63</v>
      </c>
      <c r="E36" s="24"/>
      <c r="F36" s="22" t="s">
        <v>65</v>
      </c>
      <c r="G36" s="25" t="s">
        <v>66</v>
      </c>
      <c r="H36" s="25">
        <v>30.46</v>
      </c>
      <c r="I36" s="25">
        <f t="shared" si="0"/>
        <v>179.71</v>
      </c>
      <c r="J36" s="29"/>
    </row>
    <row r="37" customFormat="1" ht="52.5" spans="1:10">
      <c r="A37" s="6"/>
      <c r="B37" s="22" t="s">
        <v>142</v>
      </c>
      <c r="C37" s="23" t="s">
        <v>143</v>
      </c>
      <c r="D37" s="23" t="s">
        <v>49</v>
      </c>
      <c r="E37" s="24" t="s">
        <v>144</v>
      </c>
      <c r="F37" s="22" t="s">
        <v>26</v>
      </c>
      <c r="G37" s="25" t="s">
        <v>145</v>
      </c>
      <c r="H37" s="25">
        <v>452.62</v>
      </c>
      <c r="I37" s="25">
        <f t="shared" si="0"/>
        <v>5232.29</v>
      </c>
      <c r="J37" s="29"/>
    </row>
    <row r="38" customFormat="1" ht="63" spans="1:10">
      <c r="A38" s="6"/>
      <c r="B38" s="22" t="s">
        <v>146</v>
      </c>
      <c r="C38" s="23" t="s">
        <v>147</v>
      </c>
      <c r="D38" s="23" t="s">
        <v>54</v>
      </c>
      <c r="E38" s="24" t="s">
        <v>148</v>
      </c>
      <c r="F38" s="22" t="s">
        <v>56</v>
      </c>
      <c r="G38" s="25" t="s">
        <v>57</v>
      </c>
      <c r="H38" s="25">
        <v>237.16</v>
      </c>
      <c r="I38" s="25">
        <f t="shared" si="0"/>
        <v>1897.28</v>
      </c>
      <c r="J38" s="29"/>
    </row>
    <row r="39" customFormat="1" ht="31.5" spans="1:10">
      <c r="A39" s="6"/>
      <c r="B39" s="22" t="s">
        <v>149</v>
      </c>
      <c r="C39" s="23" t="s">
        <v>150</v>
      </c>
      <c r="D39" s="23" t="s">
        <v>105</v>
      </c>
      <c r="E39" s="24" t="s">
        <v>151</v>
      </c>
      <c r="F39" s="22" t="s">
        <v>56</v>
      </c>
      <c r="G39" s="25" t="s">
        <v>146</v>
      </c>
      <c r="H39" s="25">
        <v>56.04</v>
      </c>
      <c r="I39" s="25">
        <f t="shared" si="0"/>
        <v>1849.32</v>
      </c>
      <c r="J39" s="29"/>
    </row>
    <row r="40" customFormat="1" ht="52.5" spans="1:10">
      <c r="A40" s="6"/>
      <c r="B40" s="22" t="s">
        <v>152</v>
      </c>
      <c r="C40" s="23" t="s">
        <v>153</v>
      </c>
      <c r="D40" s="23" t="s">
        <v>49</v>
      </c>
      <c r="E40" s="24" t="s">
        <v>154</v>
      </c>
      <c r="F40" s="22" t="s">
        <v>26</v>
      </c>
      <c r="G40" s="25" t="s">
        <v>155</v>
      </c>
      <c r="H40" s="25">
        <v>187.77</v>
      </c>
      <c r="I40" s="25">
        <f t="shared" si="0"/>
        <v>345.5</v>
      </c>
      <c r="J40" s="29"/>
    </row>
    <row r="41" customFormat="1" ht="21" spans="1:10">
      <c r="A41" s="6"/>
      <c r="B41" s="22" t="s">
        <v>136</v>
      </c>
      <c r="C41" s="23" t="s">
        <v>156</v>
      </c>
      <c r="D41" s="23" t="s">
        <v>49</v>
      </c>
      <c r="E41" s="24" t="s">
        <v>157</v>
      </c>
      <c r="F41" s="22" t="s">
        <v>26</v>
      </c>
      <c r="G41" s="25" t="s">
        <v>158</v>
      </c>
      <c r="H41" s="25">
        <v>200.55</v>
      </c>
      <c r="I41" s="25">
        <f t="shared" si="0"/>
        <v>734.01</v>
      </c>
      <c r="J41" s="29"/>
    </row>
    <row r="42" customFormat="1" ht="21" spans="1:10">
      <c r="A42" s="6"/>
      <c r="B42" s="22" t="s">
        <v>159</v>
      </c>
      <c r="C42" s="23" t="s">
        <v>160</v>
      </c>
      <c r="D42" s="23" t="s">
        <v>54</v>
      </c>
      <c r="E42" s="24" t="s">
        <v>84</v>
      </c>
      <c r="F42" s="22" t="s">
        <v>56</v>
      </c>
      <c r="G42" s="25" t="s">
        <v>22</v>
      </c>
      <c r="H42" s="25">
        <v>551.56</v>
      </c>
      <c r="I42" s="25">
        <f t="shared" si="0"/>
        <v>551.56</v>
      </c>
      <c r="J42" s="29"/>
    </row>
    <row r="43" customFormat="1" ht="42" spans="1:10">
      <c r="A43" s="6"/>
      <c r="B43" s="22" t="s">
        <v>161</v>
      </c>
      <c r="C43" s="23" t="s">
        <v>162</v>
      </c>
      <c r="D43" s="23" t="s">
        <v>163</v>
      </c>
      <c r="E43" s="24" t="s">
        <v>164</v>
      </c>
      <c r="F43" s="22" t="s">
        <v>56</v>
      </c>
      <c r="G43" s="25" t="s">
        <v>22</v>
      </c>
      <c r="H43" s="25">
        <v>177.6</v>
      </c>
      <c r="I43" s="25">
        <f t="shared" si="0"/>
        <v>177.6</v>
      </c>
      <c r="J43" s="29"/>
    </row>
    <row r="44" customFormat="1" spans="1:10">
      <c r="A44" s="6"/>
      <c r="B44" s="22" t="s">
        <v>165</v>
      </c>
      <c r="C44" s="23" t="s">
        <v>166</v>
      </c>
      <c r="D44" s="23" t="s">
        <v>63</v>
      </c>
      <c r="E44" s="24" t="s">
        <v>64</v>
      </c>
      <c r="F44" s="22" t="s">
        <v>65</v>
      </c>
      <c r="G44" s="25" t="s">
        <v>66</v>
      </c>
      <c r="H44" s="25">
        <v>43.62</v>
      </c>
      <c r="I44" s="25">
        <f t="shared" si="0"/>
        <v>257.36</v>
      </c>
      <c r="J44" s="29"/>
    </row>
    <row r="45" customFormat="1" ht="52.5" spans="1:10">
      <c r="A45" s="6"/>
      <c r="B45" s="22" t="s">
        <v>167</v>
      </c>
      <c r="C45" s="23" t="s">
        <v>168</v>
      </c>
      <c r="D45" s="23" t="s">
        <v>49</v>
      </c>
      <c r="E45" s="24" t="s">
        <v>144</v>
      </c>
      <c r="F45" s="22" t="s">
        <v>26</v>
      </c>
      <c r="G45" s="25" t="s">
        <v>169</v>
      </c>
      <c r="H45" s="25">
        <v>311.51</v>
      </c>
      <c r="I45" s="25">
        <f t="shared" si="0"/>
        <v>2850.32</v>
      </c>
      <c r="J45" s="29"/>
    </row>
    <row r="46" customFormat="1" ht="21" spans="1:10">
      <c r="A46" s="6"/>
      <c r="B46" s="22" t="s">
        <v>170</v>
      </c>
      <c r="C46" s="23" t="s">
        <v>171</v>
      </c>
      <c r="D46" s="23" t="s">
        <v>54</v>
      </c>
      <c r="E46" s="24" t="s">
        <v>172</v>
      </c>
      <c r="F46" s="22" t="s">
        <v>56</v>
      </c>
      <c r="G46" s="25" t="s">
        <v>28</v>
      </c>
      <c r="H46" s="25">
        <v>354.14</v>
      </c>
      <c r="I46" s="25">
        <f t="shared" si="0"/>
        <v>708.28</v>
      </c>
      <c r="J46" s="29"/>
    </row>
    <row r="47" customFormat="1" ht="42" spans="1:10">
      <c r="A47" s="6"/>
      <c r="B47" s="22" t="s">
        <v>173</v>
      </c>
      <c r="C47" s="23" t="s">
        <v>174</v>
      </c>
      <c r="D47" s="23" t="s">
        <v>54</v>
      </c>
      <c r="E47" s="24" t="s">
        <v>175</v>
      </c>
      <c r="F47" s="22" t="s">
        <v>56</v>
      </c>
      <c r="G47" s="25" t="s">
        <v>74</v>
      </c>
      <c r="H47" s="25">
        <v>145.03</v>
      </c>
      <c r="I47" s="25">
        <f t="shared" si="0"/>
        <v>1740.36</v>
      </c>
      <c r="J47" s="29"/>
    </row>
    <row r="48" customFormat="1" ht="31.5" spans="1:10">
      <c r="A48" s="6"/>
      <c r="B48" s="22" t="s">
        <v>110</v>
      </c>
      <c r="C48" s="23" t="s">
        <v>176</v>
      </c>
      <c r="D48" s="23" t="s">
        <v>105</v>
      </c>
      <c r="E48" s="24" t="s">
        <v>177</v>
      </c>
      <c r="F48" s="22" t="s">
        <v>56</v>
      </c>
      <c r="G48" s="25" t="s">
        <v>85</v>
      </c>
      <c r="H48" s="25">
        <v>56.04</v>
      </c>
      <c r="I48" s="25">
        <f t="shared" si="0"/>
        <v>896.64</v>
      </c>
      <c r="J48" s="29"/>
    </row>
    <row r="49" customFormat="1" ht="73.5" spans="1:10">
      <c r="A49" s="6"/>
      <c r="B49" s="22" t="s">
        <v>178</v>
      </c>
      <c r="C49" s="23" t="s">
        <v>179</v>
      </c>
      <c r="D49" s="23" t="s">
        <v>180</v>
      </c>
      <c r="E49" s="24" t="s">
        <v>181</v>
      </c>
      <c r="F49" s="22" t="s">
        <v>56</v>
      </c>
      <c r="G49" s="25" t="s">
        <v>22</v>
      </c>
      <c r="H49" s="25">
        <v>2875.17</v>
      </c>
      <c r="I49" s="25">
        <f t="shared" si="0"/>
        <v>2875.17</v>
      </c>
      <c r="J49" s="29"/>
    </row>
    <row r="50" customFormat="1" spans="1:10">
      <c r="A50" s="6"/>
      <c r="B50" s="22" t="s">
        <v>132</v>
      </c>
      <c r="C50" s="23" t="s">
        <v>182</v>
      </c>
      <c r="D50" s="23" t="s">
        <v>49</v>
      </c>
      <c r="E50" s="24" t="s">
        <v>183</v>
      </c>
      <c r="F50" s="22" t="s">
        <v>26</v>
      </c>
      <c r="G50" s="25" t="s">
        <v>184</v>
      </c>
      <c r="H50" s="25">
        <v>226.01</v>
      </c>
      <c r="I50" s="25">
        <f t="shared" si="0"/>
        <v>214.71</v>
      </c>
      <c r="J50" s="29"/>
    </row>
    <row r="51" customFormat="1" ht="52.5" spans="1:10">
      <c r="A51" s="6"/>
      <c r="B51" s="22" t="s">
        <v>185</v>
      </c>
      <c r="C51" s="23" t="s">
        <v>186</v>
      </c>
      <c r="D51" s="23" t="s">
        <v>49</v>
      </c>
      <c r="E51" s="24" t="s">
        <v>144</v>
      </c>
      <c r="F51" s="22" t="s">
        <v>26</v>
      </c>
      <c r="G51" s="25" t="s">
        <v>187</v>
      </c>
      <c r="H51" s="25">
        <v>322.82</v>
      </c>
      <c r="I51" s="25">
        <f t="shared" si="0"/>
        <v>4096.59</v>
      </c>
      <c r="J51" s="29"/>
    </row>
    <row r="52" customFormat="1" ht="52.5" spans="1:10">
      <c r="A52" s="6"/>
      <c r="B52" s="22" t="s">
        <v>188</v>
      </c>
      <c r="C52" s="23" t="s">
        <v>189</v>
      </c>
      <c r="D52" s="23" t="s">
        <v>180</v>
      </c>
      <c r="E52" s="24" t="s">
        <v>190</v>
      </c>
      <c r="F52" s="22" t="s">
        <v>56</v>
      </c>
      <c r="G52" s="25" t="s">
        <v>22</v>
      </c>
      <c r="H52" s="25">
        <v>4838.52</v>
      </c>
      <c r="I52" s="25">
        <f t="shared" si="0"/>
        <v>4838.52</v>
      </c>
      <c r="J52" s="29"/>
    </row>
    <row r="53" customFormat="1" ht="31.5" spans="1:10">
      <c r="A53" s="6"/>
      <c r="B53" s="22" t="s">
        <v>191</v>
      </c>
      <c r="C53" s="23" t="s">
        <v>192</v>
      </c>
      <c r="D53" s="23" t="s">
        <v>68</v>
      </c>
      <c r="E53" s="24" t="s">
        <v>139</v>
      </c>
      <c r="F53" s="22" t="s">
        <v>65</v>
      </c>
      <c r="G53" s="25" t="s">
        <v>66</v>
      </c>
      <c r="H53" s="25">
        <v>64.75</v>
      </c>
      <c r="I53" s="25">
        <f t="shared" si="0"/>
        <v>382.03</v>
      </c>
      <c r="J53" s="29"/>
    </row>
    <row r="54" customFormat="1" ht="21" spans="1:10">
      <c r="A54" s="6"/>
      <c r="B54" s="22" t="s">
        <v>193</v>
      </c>
      <c r="C54" s="23" t="s">
        <v>194</v>
      </c>
      <c r="D54" s="23" t="s">
        <v>105</v>
      </c>
      <c r="E54" s="24" t="s">
        <v>195</v>
      </c>
      <c r="F54" s="22" t="s">
        <v>56</v>
      </c>
      <c r="G54" s="25" t="s">
        <v>28</v>
      </c>
      <c r="H54" s="25">
        <v>391.54</v>
      </c>
      <c r="I54" s="25">
        <f t="shared" si="0"/>
        <v>783.08</v>
      </c>
      <c r="J54" s="29"/>
    </row>
    <row r="55" customFormat="1" ht="42" spans="1:10">
      <c r="A55" s="6"/>
      <c r="B55" s="22" t="s">
        <v>196</v>
      </c>
      <c r="C55" s="23" t="s">
        <v>197</v>
      </c>
      <c r="D55" s="23" t="s">
        <v>105</v>
      </c>
      <c r="E55" s="24" t="s">
        <v>198</v>
      </c>
      <c r="F55" s="22" t="s">
        <v>56</v>
      </c>
      <c r="G55" s="25" t="s">
        <v>22</v>
      </c>
      <c r="H55" s="25">
        <v>203.65</v>
      </c>
      <c r="I55" s="25">
        <f t="shared" si="0"/>
        <v>203.65</v>
      </c>
      <c r="J55" s="29"/>
    </row>
    <row r="56" customFormat="1" ht="31.5" spans="1:10">
      <c r="A56" s="6"/>
      <c r="B56" s="22" t="s">
        <v>199</v>
      </c>
      <c r="C56" s="23" t="s">
        <v>200</v>
      </c>
      <c r="D56" s="23" t="s">
        <v>105</v>
      </c>
      <c r="E56" s="24" t="s">
        <v>201</v>
      </c>
      <c r="F56" s="22" t="s">
        <v>56</v>
      </c>
      <c r="G56" s="25" t="s">
        <v>33</v>
      </c>
      <c r="H56" s="25">
        <v>59.73</v>
      </c>
      <c r="I56" s="25">
        <f t="shared" si="0"/>
        <v>179.19</v>
      </c>
      <c r="J56" s="29"/>
    </row>
    <row r="57" customFormat="1" ht="31.5" spans="1:10">
      <c r="A57" s="6"/>
      <c r="B57" s="22" t="s">
        <v>202</v>
      </c>
      <c r="C57" s="23" t="s">
        <v>203</v>
      </c>
      <c r="D57" s="23" t="s">
        <v>105</v>
      </c>
      <c r="E57" s="24" t="s">
        <v>177</v>
      </c>
      <c r="F57" s="22" t="s">
        <v>56</v>
      </c>
      <c r="G57" s="25" t="s">
        <v>57</v>
      </c>
      <c r="H57" s="25">
        <v>56.04</v>
      </c>
      <c r="I57" s="25">
        <f t="shared" si="0"/>
        <v>448.32</v>
      </c>
      <c r="J57" s="29"/>
    </row>
    <row r="58" customFormat="1" ht="52.5" spans="1:10">
      <c r="A58" s="6"/>
      <c r="B58" s="22" t="s">
        <v>204</v>
      </c>
      <c r="C58" s="23" t="s">
        <v>205</v>
      </c>
      <c r="D58" s="23" t="s">
        <v>105</v>
      </c>
      <c r="E58" s="24" t="s">
        <v>206</v>
      </c>
      <c r="F58" s="22" t="s">
        <v>56</v>
      </c>
      <c r="G58" s="25" t="s">
        <v>57</v>
      </c>
      <c r="H58" s="25">
        <v>111.39</v>
      </c>
      <c r="I58" s="25">
        <f t="shared" si="0"/>
        <v>891.12</v>
      </c>
      <c r="J58" s="29"/>
    </row>
    <row r="59" customFormat="1" ht="31.5" spans="1:10">
      <c r="A59" s="6"/>
      <c r="B59" s="22" t="s">
        <v>207</v>
      </c>
      <c r="C59" s="23" t="s">
        <v>208</v>
      </c>
      <c r="D59" s="23" t="s">
        <v>105</v>
      </c>
      <c r="E59" s="24" t="s">
        <v>209</v>
      </c>
      <c r="F59" s="22" t="s">
        <v>56</v>
      </c>
      <c r="G59" s="25" t="s">
        <v>38</v>
      </c>
      <c r="H59" s="25">
        <v>117.92</v>
      </c>
      <c r="I59" s="25">
        <f t="shared" si="0"/>
        <v>471.68</v>
      </c>
      <c r="J59" s="29"/>
    </row>
    <row r="60" customFormat="1" ht="52.5" spans="1:10">
      <c r="A60" s="6"/>
      <c r="B60" s="22" t="s">
        <v>210</v>
      </c>
      <c r="C60" s="23" t="s">
        <v>211</v>
      </c>
      <c r="D60" s="23" t="s">
        <v>49</v>
      </c>
      <c r="E60" s="24" t="s">
        <v>144</v>
      </c>
      <c r="F60" s="22" t="s">
        <v>26</v>
      </c>
      <c r="G60" s="25" t="s">
        <v>212</v>
      </c>
      <c r="H60" s="25">
        <v>444.84</v>
      </c>
      <c r="I60" s="25">
        <f t="shared" si="0"/>
        <v>2758.01</v>
      </c>
      <c r="J60" s="29"/>
    </row>
    <row r="61" customFormat="1" ht="31.5" spans="1:10">
      <c r="A61" s="6"/>
      <c r="B61" s="22" t="s">
        <v>213</v>
      </c>
      <c r="C61" s="23" t="s">
        <v>214</v>
      </c>
      <c r="D61" s="23" t="s">
        <v>54</v>
      </c>
      <c r="E61" s="24" t="s">
        <v>215</v>
      </c>
      <c r="F61" s="22" t="s">
        <v>56</v>
      </c>
      <c r="G61" s="25" t="s">
        <v>38</v>
      </c>
      <c r="H61" s="25">
        <v>280.33</v>
      </c>
      <c r="I61" s="25">
        <f t="shared" si="0"/>
        <v>1121.32</v>
      </c>
      <c r="J61" s="29"/>
    </row>
    <row r="62" customFormat="1" ht="42" spans="1:10">
      <c r="A62" s="6"/>
      <c r="B62" s="22" t="s">
        <v>216</v>
      </c>
      <c r="C62" s="23" t="s">
        <v>217</v>
      </c>
      <c r="D62" s="23" t="s">
        <v>54</v>
      </c>
      <c r="E62" s="24" t="s">
        <v>218</v>
      </c>
      <c r="F62" s="22" t="s">
        <v>56</v>
      </c>
      <c r="G62" s="25" t="s">
        <v>22</v>
      </c>
      <c r="H62" s="25">
        <v>698.55</v>
      </c>
      <c r="I62" s="25">
        <f t="shared" si="0"/>
        <v>698.55</v>
      </c>
      <c r="J62" s="29"/>
    </row>
    <row r="63" customFormat="1" ht="21" spans="1:10">
      <c r="A63" s="6"/>
      <c r="B63" s="22" t="s">
        <v>219</v>
      </c>
      <c r="C63" s="23" t="s">
        <v>220</v>
      </c>
      <c r="D63" s="23" t="s">
        <v>105</v>
      </c>
      <c r="E63" s="24" t="s">
        <v>221</v>
      </c>
      <c r="F63" s="22" t="s">
        <v>56</v>
      </c>
      <c r="G63" s="25" t="s">
        <v>22</v>
      </c>
      <c r="H63" s="25">
        <v>948.3</v>
      </c>
      <c r="I63" s="25">
        <f t="shared" si="0"/>
        <v>948.3</v>
      </c>
      <c r="J63" s="29"/>
    </row>
    <row r="64" customFormat="1" ht="52.5" spans="1:10">
      <c r="A64" s="6"/>
      <c r="B64" s="22" t="s">
        <v>222</v>
      </c>
      <c r="C64" s="23" t="s">
        <v>223</v>
      </c>
      <c r="D64" s="23" t="s">
        <v>49</v>
      </c>
      <c r="E64" s="24" t="s">
        <v>224</v>
      </c>
      <c r="F64" s="22" t="s">
        <v>225</v>
      </c>
      <c r="G64" s="25" t="s">
        <v>38</v>
      </c>
      <c r="H64" s="25">
        <v>470.88</v>
      </c>
      <c r="I64" s="25">
        <f t="shared" si="0"/>
        <v>1883.52</v>
      </c>
      <c r="J64" s="29"/>
    </row>
    <row r="65" customFormat="1" spans="1:10">
      <c r="A65" s="6"/>
      <c r="B65" s="22" t="s">
        <v>226</v>
      </c>
      <c r="C65" s="23" t="s">
        <v>227</v>
      </c>
      <c r="D65" s="23" t="s">
        <v>49</v>
      </c>
      <c r="E65" s="24" t="s">
        <v>183</v>
      </c>
      <c r="F65" s="22" t="s">
        <v>26</v>
      </c>
      <c r="G65" s="25" t="s">
        <v>228</v>
      </c>
      <c r="H65" s="25">
        <v>226.01</v>
      </c>
      <c r="I65" s="25">
        <f t="shared" si="0"/>
        <v>386.48</v>
      </c>
      <c r="J65" s="29"/>
    </row>
    <row r="66" customFormat="1" ht="52.5" spans="1:10">
      <c r="A66" s="6"/>
      <c r="B66" s="22" t="s">
        <v>229</v>
      </c>
      <c r="C66" s="23" t="s">
        <v>230</v>
      </c>
      <c r="D66" s="23" t="s">
        <v>180</v>
      </c>
      <c r="E66" s="24" t="s">
        <v>231</v>
      </c>
      <c r="F66" s="22" t="s">
        <v>56</v>
      </c>
      <c r="G66" s="25" t="s">
        <v>22</v>
      </c>
      <c r="H66" s="25">
        <v>7316.27</v>
      </c>
      <c r="I66" s="25">
        <f t="shared" si="0"/>
        <v>7316.27</v>
      </c>
      <c r="J66" s="29"/>
    </row>
    <row r="67" customFormat="1" ht="31.5" spans="1:10">
      <c r="A67" s="6"/>
      <c r="B67" s="22" t="s">
        <v>232</v>
      </c>
      <c r="C67" s="23" t="s">
        <v>233</v>
      </c>
      <c r="D67" s="23" t="s">
        <v>68</v>
      </c>
      <c r="E67" s="24" t="s">
        <v>139</v>
      </c>
      <c r="F67" s="22" t="s">
        <v>65</v>
      </c>
      <c r="G67" s="25" t="s">
        <v>234</v>
      </c>
      <c r="H67" s="25">
        <v>64.75</v>
      </c>
      <c r="I67" s="25">
        <f t="shared" si="0"/>
        <v>191.01</v>
      </c>
      <c r="J67" s="29"/>
    </row>
    <row r="68" customFormat="1" ht="52.5" spans="1:10">
      <c r="A68" s="6"/>
      <c r="B68" s="22" t="s">
        <v>235</v>
      </c>
      <c r="C68" s="23" t="s">
        <v>236</v>
      </c>
      <c r="D68" s="23" t="s">
        <v>49</v>
      </c>
      <c r="E68" s="24" t="s">
        <v>144</v>
      </c>
      <c r="F68" s="22" t="s">
        <v>26</v>
      </c>
      <c r="G68" s="25" t="s">
        <v>237</v>
      </c>
      <c r="H68" s="25">
        <v>452.62</v>
      </c>
      <c r="I68" s="25">
        <f t="shared" si="0"/>
        <v>5386.18</v>
      </c>
      <c r="J68" s="29"/>
    </row>
    <row r="69" customFormat="1" spans="1:10">
      <c r="A69" s="6"/>
      <c r="B69" s="22" t="s">
        <v>238</v>
      </c>
      <c r="C69" s="23" t="s">
        <v>239</v>
      </c>
      <c r="D69" s="23" t="s">
        <v>49</v>
      </c>
      <c r="E69" s="24" t="s">
        <v>240</v>
      </c>
      <c r="F69" s="22" t="s">
        <v>26</v>
      </c>
      <c r="G69" s="25" t="s">
        <v>241</v>
      </c>
      <c r="H69" s="25">
        <v>226.01</v>
      </c>
      <c r="I69" s="25">
        <f t="shared" si="0"/>
        <v>1191.07</v>
      </c>
      <c r="J69" s="29"/>
    </row>
    <row r="70" customFormat="1" ht="31.5" spans="1:10">
      <c r="A70" s="6"/>
      <c r="B70" s="22" t="s">
        <v>242</v>
      </c>
      <c r="C70" s="23" t="s">
        <v>243</v>
      </c>
      <c r="D70" s="23" t="s">
        <v>68</v>
      </c>
      <c r="E70" s="24" t="s">
        <v>139</v>
      </c>
      <c r="F70" s="22" t="s">
        <v>65</v>
      </c>
      <c r="G70" s="25" t="s">
        <v>244</v>
      </c>
      <c r="H70" s="25">
        <v>64.75</v>
      </c>
      <c r="I70" s="25">
        <f t="shared" ref="I70:I124" si="1">ROUND(G70*H70,2)</f>
        <v>955.06</v>
      </c>
      <c r="J70" s="29"/>
    </row>
    <row r="71" customFormat="1" ht="42" spans="1:10">
      <c r="A71" s="6"/>
      <c r="B71" s="22" t="s">
        <v>245</v>
      </c>
      <c r="C71" s="23" t="s">
        <v>246</v>
      </c>
      <c r="D71" s="23" t="s">
        <v>54</v>
      </c>
      <c r="E71" s="24" t="s">
        <v>247</v>
      </c>
      <c r="F71" s="22" t="s">
        <v>56</v>
      </c>
      <c r="G71" s="25" t="s">
        <v>74</v>
      </c>
      <c r="H71" s="25">
        <v>164.71</v>
      </c>
      <c r="I71" s="25">
        <f t="shared" si="1"/>
        <v>1976.52</v>
      </c>
      <c r="J71" s="29"/>
    </row>
    <row r="72" customFormat="1" ht="52.5" spans="1:10">
      <c r="A72" s="6"/>
      <c r="B72" s="22" t="s">
        <v>248</v>
      </c>
      <c r="C72" s="23" t="s">
        <v>249</v>
      </c>
      <c r="D72" s="23" t="s">
        <v>105</v>
      </c>
      <c r="E72" s="24" t="s">
        <v>250</v>
      </c>
      <c r="F72" s="22" t="s">
        <v>56</v>
      </c>
      <c r="G72" s="25" t="s">
        <v>82</v>
      </c>
      <c r="H72" s="25">
        <v>59.73</v>
      </c>
      <c r="I72" s="25">
        <f t="shared" si="1"/>
        <v>895.95</v>
      </c>
      <c r="J72" s="29"/>
    </row>
    <row r="73" customFormat="1" ht="31.5" spans="1:10">
      <c r="A73" s="6"/>
      <c r="B73" s="22" t="s">
        <v>251</v>
      </c>
      <c r="C73" s="23" t="s">
        <v>252</v>
      </c>
      <c r="D73" s="23" t="s">
        <v>105</v>
      </c>
      <c r="E73" s="24" t="s">
        <v>253</v>
      </c>
      <c r="F73" s="22" t="s">
        <v>225</v>
      </c>
      <c r="G73" s="25" t="s">
        <v>43</v>
      </c>
      <c r="H73" s="25">
        <v>1113</v>
      </c>
      <c r="I73" s="25">
        <f t="shared" si="1"/>
        <v>5565</v>
      </c>
      <c r="J73" s="29"/>
    </row>
    <row r="74" customFormat="1" ht="21" spans="1:10">
      <c r="A74" s="6"/>
      <c r="B74" s="22" t="s">
        <v>254</v>
      </c>
      <c r="C74" s="23" t="s">
        <v>255</v>
      </c>
      <c r="D74" s="23" t="s">
        <v>54</v>
      </c>
      <c r="E74" s="24" t="s">
        <v>256</v>
      </c>
      <c r="F74" s="22" t="s">
        <v>56</v>
      </c>
      <c r="G74" s="25" t="s">
        <v>22</v>
      </c>
      <c r="H74" s="25">
        <v>544.8</v>
      </c>
      <c r="I74" s="25">
        <f t="shared" si="1"/>
        <v>544.8</v>
      </c>
      <c r="J74" s="29"/>
    </row>
    <row r="75" customFormat="1" ht="42" spans="1:10">
      <c r="A75" s="6"/>
      <c r="B75" s="22" t="s">
        <v>257</v>
      </c>
      <c r="C75" s="23" t="s">
        <v>258</v>
      </c>
      <c r="D75" s="23" t="s">
        <v>49</v>
      </c>
      <c r="E75" s="24" t="s">
        <v>259</v>
      </c>
      <c r="F75" s="22" t="s">
        <v>26</v>
      </c>
      <c r="G75" s="25" t="s">
        <v>260</v>
      </c>
      <c r="H75" s="25">
        <v>251.5</v>
      </c>
      <c r="I75" s="25">
        <f t="shared" si="1"/>
        <v>3797.65</v>
      </c>
      <c r="J75" s="29"/>
    </row>
    <row r="76" customFormat="1" ht="52.5" spans="1:10">
      <c r="A76" s="6"/>
      <c r="B76" s="22" t="s">
        <v>261</v>
      </c>
      <c r="C76" s="23" t="s">
        <v>262</v>
      </c>
      <c r="D76" s="23" t="s">
        <v>180</v>
      </c>
      <c r="E76" s="24" t="s">
        <v>263</v>
      </c>
      <c r="F76" s="22" t="s">
        <v>56</v>
      </c>
      <c r="G76" s="25" t="s">
        <v>28</v>
      </c>
      <c r="H76" s="25">
        <v>1013.63</v>
      </c>
      <c r="I76" s="25">
        <f t="shared" si="1"/>
        <v>2027.26</v>
      </c>
      <c r="J76" s="29"/>
    </row>
    <row r="77" customFormat="1" ht="31.5" spans="1:10">
      <c r="A77" s="6"/>
      <c r="B77" s="22" t="s">
        <v>264</v>
      </c>
      <c r="C77" s="23" t="s">
        <v>265</v>
      </c>
      <c r="D77" s="23" t="s">
        <v>68</v>
      </c>
      <c r="E77" s="24" t="s">
        <v>139</v>
      </c>
      <c r="F77" s="22" t="s">
        <v>65</v>
      </c>
      <c r="G77" s="25" t="s">
        <v>266</v>
      </c>
      <c r="H77" s="25">
        <v>64.75</v>
      </c>
      <c r="I77" s="25">
        <f t="shared" si="1"/>
        <v>383.32</v>
      </c>
      <c r="J77" s="29"/>
    </row>
    <row r="78" customFormat="1" spans="1:10">
      <c r="A78" s="6"/>
      <c r="B78" s="22" t="s">
        <v>267</v>
      </c>
      <c r="C78" s="23" t="s">
        <v>268</v>
      </c>
      <c r="D78" s="23" t="s">
        <v>49</v>
      </c>
      <c r="E78" s="24" t="s">
        <v>269</v>
      </c>
      <c r="F78" s="22" t="s">
        <v>26</v>
      </c>
      <c r="G78" s="25" t="s">
        <v>270</v>
      </c>
      <c r="H78" s="25">
        <v>226.01</v>
      </c>
      <c r="I78" s="25">
        <f t="shared" si="1"/>
        <v>766.17</v>
      </c>
      <c r="J78" s="29"/>
    </row>
    <row r="79" customFormat="1" ht="42" spans="1:10">
      <c r="A79" s="6"/>
      <c r="B79" s="22" t="s">
        <v>271</v>
      </c>
      <c r="C79" s="23" t="s">
        <v>272</v>
      </c>
      <c r="D79" s="23" t="s">
        <v>49</v>
      </c>
      <c r="E79" s="24" t="s">
        <v>259</v>
      </c>
      <c r="F79" s="22" t="s">
        <v>26</v>
      </c>
      <c r="G79" s="25" t="s">
        <v>273</v>
      </c>
      <c r="H79" s="25">
        <v>251.5</v>
      </c>
      <c r="I79" s="25">
        <f t="shared" si="1"/>
        <v>3820.29</v>
      </c>
      <c r="J79" s="29"/>
    </row>
    <row r="80" customFormat="1" ht="52.5" spans="1:10">
      <c r="A80" s="6"/>
      <c r="B80" s="22" t="s">
        <v>274</v>
      </c>
      <c r="C80" s="23" t="s">
        <v>275</v>
      </c>
      <c r="D80" s="23" t="s">
        <v>180</v>
      </c>
      <c r="E80" s="24" t="s">
        <v>263</v>
      </c>
      <c r="F80" s="22" t="s">
        <v>56</v>
      </c>
      <c r="G80" s="25" t="s">
        <v>28</v>
      </c>
      <c r="H80" s="25">
        <v>1013.63</v>
      </c>
      <c r="I80" s="25">
        <f t="shared" si="1"/>
        <v>2027.26</v>
      </c>
      <c r="J80" s="29"/>
    </row>
    <row r="81" customFormat="1" ht="31.5" spans="1:10">
      <c r="A81" s="6"/>
      <c r="B81" s="22" t="s">
        <v>276</v>
      </c>
      <c r="C81" s="23" t="s">
        <v>277</v>
      </c>
      <c r="D81" s="23" t="s">
        <v>68</v>
      </c>
      <c r="E81" s="24" t="s">
        <v>139</v>
      </c>
      <c r="F81" s="22" t="s">
        <v>65</v>
      </c>
      <c r="G81" s="25" t="s">
        <v>266</v>
      </c>
      <c r="H81" s="25">
        <v>64.75</v>
      </c>
      <c r="I81" s="25">
        <f t="shared" si="1"/>
        <v>383.32</v>
      </c>
      <c r="J81" s="29"/>
    </row>
    <row r="82" customFormat="1" spans="1:10">
      <c r="A82" s="6"/>
      <c r="B82" s="22" t="s">
        <v>278</v>
      </c>
      <c r="C82" s="23" t="s">
        <v>279</v>
      </c>
      <c r="D82" s="23" t="s">
        <v>49</v>
      </c>
      <c r="E82" s="24" t="s">
        <v>269</v>
      </c>
      <c r="F82" s="22" t="s">
        <v>26</v>
      </c>
      <c r="G82" s="25" t="s">
        <v>270</v>
      </c>
      <c r="H82" s="25">
        <v>226.01</v>
      </c>
      <c r="I82" s="25">
        <f t="shared" si="1"/>
        <v>766.17</v>
      </c>
      <c r="J82" s="29"/>
    </row>
    <row r="83" customFormat="1" ht="42" spans="1:10">
      <c r="A83" s="6"/>
      <c r="B83" s="22" t="s">
        <v>280</v>
      </c>
      <c r="C83" s="23" t="s">
        <v>281</v>
      </c>
      <c r="D83" s="23" t="s">
        <v>49</v>
      </c>
      <c r="E83" s="24" t="s">
        <v>259</v>
      </c>
      <c r="F83" s="22" t="s">
        <v>26</v>
      </c>
      <c r="G83" s="25" t="s">
        <v>282</v>
      </c>
      <c r="H83" s="25">
        <v>251.5</v>
      </c>
      <c r="I83" s="25">
        <f t="shared" si="1"/>
        <v>1825.89</v>
      </c>
      <c r="J83" s="29"/>
    </row>
    <row r="84" customFormat="1" ht="21" spans="1:10">
      <c r="A84" s="6"/>
      <c r="B84" s="22" t="s">
        <v>283</v>
      </c>
      <c r="C84" s="23" t="s">
        <v>284</v>
      </c>
      <c r="D84" s="23" t="s">
        <v>54</v>
      </c>
      <c r="E84" s="24" t="s">
        <v>285</v>
      </c>
      <c r="F84" s="22" t="s">
        <v>56</v>
      </c>
      <c r="G84" s="25" t="s">
        <v>22</v>
      </c>
      <c r="H84" s="25">
        <v>329.54</v>
      </c>
      <c r="I84" s="25">
        <f t="shared" si="1"/>
        <v>329.54</v>
      </c>
      <c r="J84" s="29"/>
    </row>
    <row r="85" customFormat="1" ht="42" spans="1:10">
      <c r="A85" s="6"/>
      <c r="B85" s="22" t="s">
        <v>286</v>
      </c>
      <c r="C85" s="23" t="s">
        <v>287</v>
      </c>
      <c r="D85" s="23" t="s">
        <v>54</v>
      </c>
      <c r="E85" s="24" t="s">
        <v>288</v>
      </c>
      <c r="F85" s="22" t="s">
        <v>56</v>
      </c>
      <c r="G85" s="25" t="s">
        <v>71</v>
      </c>
      <c r="H85" s="25">
        <v>255.73</v>
      </c>
      <c r="I85" s="25">
        <f t="shared" si="1"/>
        <v>2813.03</v>
      </c>
      <c r="J85" s="29"/>
    </row>
    <row r="86" customFormat="1" ht="31.5" spans="1:10">
      <c r="A86" s="6"/>
      <c r="B86" s="22" t="s">
        <v>289</v>
      </c>
      <c r="C86" s="23" t="s">
        <v>290</v>
      </c>
      <c r="D86" s="23" t="s">
        <v>105</v>
      </c>
      <c r="E86" s="24" t="s">
        <v>177</v>
      </c>
      <c r="F86" s="22" t="s">
        <v>56</v>
      </c>
      <c r="G86" s="25" t="s">
        <v>77</v>
      </c>
      <c r="H86" s="25">
        <v>56.04</v>
      </c>
      <c r="I86" s="25">
        <f t="shared" si="1"/>
        <v>728.52</v>
      </c>
      <c r="J86" s="29"/>
    </row>
    <row r="87" customFormat="1" ht="31.5" spans="1:10">
      <c r="A87" s="6"/>
      <c r="B87" s="22" t="s">
        <v>291</v>
      </c>
      <c r="C87" s="23" t="s">
        <v>292</v>
      </c>
      <c r="D87" s="23" t="s">
        <v>68</v>
      </c>
      <c r="E87" s="24" t="s">
        <v>139</v>
      </c>
      <c r="F87" s="22" t="s">
        <v>65</v>
      </c>
      <c r="G87" s="25" t="s">
        <v>66</v>
      </c>
      <c r="H87" s="25">
        <v>64.75</v>
      </c>
      <c r="I87" s="25">
        <f t="shared" si="1"/>
        <v>382.03</v>
      </c>
      <c r="J87" s="29"/>
    </row>
    <row r="88" customFormat="1" ht="42" spans="1:10">
      <c r="A88" s="6"/>
      <c r="B88" s="22" t="s">
        <v>293</v>
      </c>
      <c r="C88" s="23" t="s">
        <v>294</v>
      </c>
      <c r="D88" s="23" t="s">
        <v>49</v>
      </c>
      <c r="E88" s="24" t="s">
        <v>259</v>
      </c>
      <c r="F88" s="22" t="s">
        <v>26</v>
      </c>
      <c r="G88" s="25" t="s">
        <v>282</v>
      </c>
      <c r="H88" s="25">
        <v>251.5</v>
      </c>
      <c r="I88" s="25">
        <f t="shared" si="1"/>
        <v>1825.89</v>
      </c>
      <c r="J88" s="29"/>
    </row>
    <row r="89" customFormat="1" ht="31.5" spans="1:10">
      <c r="A89" s="6"/>
      <c r="B89" s="22" t="s">
        <v>295</v>
      </c>
      <c r="C89" s="23" t="s">
        <v>296</v>
      </c>
      <c r="D89" s="23" t="s">
        <v>68</v>
      </c>
      <c r="E89" s="24" t="s">
        <v>139</v>
      </c>
      <c r="F89" s="22" t="s">
        <v>65</v>
      </c>
      <c r="G89" s="25" t="s">
        <v>66</v>
      </c>
      <c r="H89" s="25">
        <v>64.75</v>
      </c>
      <c r="I89" s="25">
        <f t="shared" si="1"/>
        <v>382.03</v>
      </c>
      <c r="J89" s="29"/>
    </row>
    <row r="90" customFormat="1" ht="42" spans="1:10">
      <c r="A90" s="6"/>
      <c r="B90" s="22" t="s">
        <v>297</v>
      </c>
      <c r="C90" s="23" t="s">
        <v>298</v>
      </c>
      <c r="D90" s="23" t="s">
        <v>49</v>
      </c>
      <c r="E90" s="24" t="s">
        <v>299</v>
      </c>
      <c r="F90" s="22" t="s">
        <v>225</v>
      </c>
      <c r="G90" s="25" t="s">
        <v>22</v>
      </c>
      <c r="H90" s="25">
        <v>2160</v>
      </c>
      <c r="I90" s="25">
        <f t="shared" si="1"/>
        <v>2160</v>
      </c>
      <c r="J90" s="29"/>
    </row>
    <row r="91" customFormat="1" ht="63" spans="1:10">
      <c r="A91" s="6"/>
      <c r="B91" s="22" t="s">
        <v>300</v>
      </c>
      <c r="C91" s="23" t="s">
        <v>301</v>
      </c>
      <c r="D91" s="23" t="s">
        <v>180</v>
      </c>
      <c r="E91" s="24" t="s">
        <v>302</v>
      </c>
      <c r="F91" s="22" t="s">
        <v>56</v>
      </c>
      <c r="G91" s="25" t="s">
        <v>22</v>
      </c>
      <c r="H91" s="25">
        <v>14499.51</v>
      </c>
      <c r="I91" s="25">
        <f t="shared" si="1"/>
        <v>14499.51</v>
      </c>
      <c r="J91" s="29"/>
    </row>
    <row r="92" customFormat="1" spans="1:10">
      <c r="A92" s="6"/>
      <c r="B92" s="22" t="s">
        <v>303</v>
      </c>
      <c r="C92" s="23" t="s">
        <v>304</v>
      </c>
      <c r="D92" s="23" t="s">
        <v>49</v>
      </c>
      <c r="E92" s="24" t="s">
        <v>269</v>
      </c>
      <c r="F92" s="22" t="s">
        <v>26</v>
      </c>
      <c r="G92" s="25" t="s">
        <v>305</v>
      </c>
      <c r="H92" s="25">
        <v>226.01</v>
      </c>
      <c r="I92" s="25">
        <f t="shared" si="1"/>
        <v>300.59</v>
      </c>
      <c r="J92" s="29"/>
    </row>
    <row r="93" customFormat="1" ht="21" spans="1:10">
      <c r="A93" s="6"/>
      <c r="B93" s="22" t="s">
        <v>306</v>
      </c>
      <c r="C93" s="23" t="s">
        <v>307</v>
      </c>
      <c r="D93" s="23" t="s">
        <v>49</v>
      </c>
      <c r="E93" s="24" t="s">
        <v>308</v>
      </c>
      <c r="F93" s="22" t="s">
        <v>56</v>
      </c>
      <c r="G93" s="25" t="s">
        <v>22</v>
      </c>
      <c r="H93" s="25">
        <v>444.72</v>
      </c>
      <c r="I93" s="25">
        <f t="shared" si="1"/>
        <v>444.72</v>
      </c>
      <c r="J93" s="29"/>
    </row>
    <row r="94" customFormat="1" ht="42" spans="1:10">
      <c r="A94" s="6"/>
      <c r="B94" s="22" t="s">
        <v>309</v>
      </c>
      <c r="C94" s="23" t="s">
        <v>310</v>
      </c>
      <c r="D94" s="23" t="s">
        <v>311</v>
      </c>
      <c r="E94" s="24" t="s">
        <v>259</v>
      </c>
      <c r="F94" s="22" t="s">
        <v>26</v>
      </c>
      <c r="G94" s="25" t="s">
        <v>312</v>
      </c>
      <c r="H94" s="25">
        <v>220.29</v>
      </c>
      <c r="I94" s="25">
        <f t="shared" si="1"/>
        <v>5524.87</v>
      </c>
      <c r="J94" s="29"/>
    </row>
    <row r="95" customFormat="1" ht="31.5" spans="1:10">
      <c r="A95" s="6"/>
      <c r="B95" s="22" t="s">
        <v>313</v>
      </c>
      <c r="C95" s="23" t="s">
        <v>314</v>
      </c>
      <c r="D95" s="23" t="s">
        <v>68</v>
      </c>
      <c r="E95" s="24" t="s">
        <v>139</v>
      </c>
      <c r="F95" s="22" t="s">
        <v>65</v>
      </c>
      <c r="G95" s="25" t="s">
        <v>315</v>
      </c>
      <c r="H95" s="25">
        <v>64.75</v>
      </c>
      <c r="I95" s="25">
        <f t="shared" si="1"/>
        <v>1528.1</v>
      </c>
      <c r="J95" s="29"/>
    </row>
    <row r="96" customFormat="1" ht="105" spans="1:10">
      <c r="A96" s="6"/>
      <c r="B96" s="22" t="s">
        <v>316</v>
      </c>
      <c r="C96" s="23" t="s">
        <v>317</v>
      </c>
      <c r="D96" s="23" t="s">
        <v>318</v>
      </c>
      <c r="E96" s="24" t="s">
        <v>319</v>
      </c>
      <c r="F96" s="22" t="s">
        <v>26</v>
      </c>
      <c r="G96" s="25" t="s">
        <v>42</v>
      </c>
      <c r="H96" s="25">
        <v>189.04</v>
      </c>
      <c r="I96" s="25">
        <f t="shared" si="1"/>
        <v>33881.64</v>
      </c>
      <c r="J96" s="29"/>
    </row>
    <row r="97" customFormat="1" ht="84" spans="1:10">
      <c r="A97" s="6"/>
      <c r="B97" s="22" t="s">
        <v>320</v>
      </c>
      <c r="C97" s="23" t="s">
        <v>321</v>
      </c>
      <c r="D97" s="23" t="s">
        <v>318</v>
      </c>
      <c r="E97" s="24" t="s">
        <v>322</v>
      </c>
      <c r="F97" s="22" t="s">
        <v>26</v>
      </c>
      <c r="G97" s="25" t="s">
        <v>323</v>
      </c>
      <c r="H97" s="25">
        <v>218.01</v>
      </c>
      <c r="I97" s="25">
        <f t="shared" si="1"/>
        <v>19154.36</v>
      </c>
      <c r="J97" s="29"/>
    </row>
    <row r="98" customFormat="1" ht="63" spans="1:10">
      <c r="A98" s="6"/>
      <c r="B98" s="22" t="s">
        <v>324</v>
      </c>
      <c r="C98" s="23" t="s">
        <v>325</v>
      </c>
      <c r="D98" s="23" t="s">
        <v>318</v>
      </c>
      <c r="E98" s="24" t="s">
        <v>326</v>
      </c>
      <c r="F98" s="22" t="s">
        <v>26</v>
      </c>
      <c r="G98" s="25" t="s">
        <v>327</v>
      </c>
      <c r="H98" s="25">
        <v>265.56</v>
      </c>
      <c r="I98" s="25">
        <f t="shared" si="1"/>
        <v>24264.22</v>
      </c>
      <c r="J98" s="29"/>
    </row>
    <row r="99" customFormat="1" ht="21" spans="1:10">
      <c r="A99" s="6"/>
      <c r="B99" s="22" t="s">
        <v>328</v>
      </c>
      <c r="C99" s="23" t="s">
        <v>329</v>
      </c>
      <c r="D99" s="23" t="s">
        <v>330</v>
      </c>
      <c r="E99" s="24" t="s">
        <v>331</v>
      </c>
      <c r="F99" s="22" t="s">
        <v>26</v>
      </c>
      <c r="G99" s="25" t="s">
        <v>332</v>
      </c>
      <c r="H99" s="25">
        <v>226.33</v>
      </c>
      <c r="I99" s="25">
        <f t="shared" si="1"/>
        <v>2917.39</v>
      </c>
      <c r="J99" s="29"/>
    </row>
    <row r="100" customFormat="1" ht="84" spans="1:10">
      <c r="A100" s="6"/>
      <c r="B100" s="22" t="s">
        <v>333</v>
      </c>
      <c r="C100" s="23" t="s">
        <v>334</v>
      </c>
      <c r="D100" s="23" t="s">
        <v>335</v>
      </c>
      <c r="E100" s="24" t="s">
        <v>336</v>
      </c>
      <c r="F100" s="22" t="s">
        <v>26</v>
      </c>
      <c r="G100" s="25" t="s">
        <v>337</v>
      </c>
      <c r="H100" s="25">
        <v>33.82</v>
      </c>
      <c r="I100" s="25">
        <f t="shared" si="1"/>
        <v>4015.45</v>
      </c>
      <c r="J100" s="29"/>
    </row>
    <row r="101" customFormat="1" ht="126" spans="1:10">
      <c r="A101" s="6"/>
      <c r="B101" s="22" t="s">
        <v>338</v>
      </c>
      <c r="C101" s="23" t="s">
        <v>339</v>
      </c>
      <c r="D101" s="23" t="s">
        <v>335</v>
      </c>
      <c r="E101" s="24" t="s">
        <v>340</v>
      </c>
      <c r="F101" s="22" t="s">
        <v>26</v>
      </c>
      <c r="G101" s="25" t="s">
        <v>341</v>
      </c>
      <c r="H101" s="25">
        <v>29.48</v>
      </c>
      <c r="I101" s="25">
        <f t="shared" si="1"/>
        <v>2193.61</v>
      </c>
      <c r="J101" s="29"/>
    </row>
    <row r="102" customFormat="1" ht="31.5" spans="1:10">
      <c r="A102" s="6"/>
      <c r="B102" s="22" t="s">
        <v>342</v>
      </c>
      <c r="C102" s="23" t="s">
        <v>343</v>
      </c>
      <c r="D102" s="23" t="s">
        <v>344</v>
      </c>
      <c r="E102" s="24" t="s">
        <v>345</v>
      </c>
      <c r="F102" s="22" t="s">
        <v>26</v>
      </c>
      <c r="G102" s="25" t="s">
        <v>42</v>
      </c>
      <c r="H102" s="25">
        <v>7.8</v>
      </c>
      <c r="I102" s="25">
        <f t="shared" si="1"/>
        <v>1397.99</v>
      </c>
      <c r="J102" s="29"/>
    </row>
    <row r="103" customFormat="1" spans="1:10">
      <c r="A103" s="6"/>
      <c r="B103" s="22" t="s">
        <v>346</v>
      </c>
      <c r="C103" s="23" t="s">
        <v>347</v>
      </c>
      <c r="D103" s="23" t="s">
        <v>348</v>
      </c>
      <c r="E103" s="24" t="s">
        <v>349</v>
      </c>
      <c r="F103" s="22" t="s">
        <v>26</v>
      </c>
      <c r="G103" s="25" t="s">
        <v>42</v>
      </c>
      <c r="H103" s="25">
        <v>5.98</v>
      </c>
      <c r="I103" s="25">
        <f t="shared" si="1"/>
        <v>1071.8</v>
      </c>
      <c r="J103" s="29"/>
    </row>
    <row r="104" customFormat="1" ht="31.5" spans="1:10">
      <c r="A104" s="6"/>
      <c r="B104" s="22" t="s">
        <v>350</v>
      </c>
      <c r="C104" s="23" t="s">
        <v>351</v>
      </c>
      <c r="D104" s="23" t="s">
        <v>352</v>
      </c>
      <c r="E104" s="24" t="s">
        <v>353</v>
      </c>
      <c r="F104" s="22" t="s">
        <v>26</v>
      </c>
      <c r="G104" s="25" t="s">
        <v>341</v>
      </c>
      <c r="H104" s="25">
        <v>4.98</v>
      </c>
      <c r="I104" s="25">
        <f t="shared" si="1"/>
        <v>370.56</v>
      </c>
      <c r="J104" s="29"/>
    </row>
    <row r="105" customFormat="1" ht="31.5" spans="1:10">
      <c r="A105" s="6"/>
      <c r="B105" s="22" t="s">
        <v>354</v>
      </c>
      <c r="C105" s="23" t="s">
        <v>355</v>
      </c>
      <c r="D105" s="23" t="s">
        <v>356</v>
      </c>
      <c r="E105" s="24" t="s">
        <v>357</v>
      </c>
      <c r="F105" s="22" t="s">
        <v>358</v>
      </c>
      <c r="G105" s="25" t="s">
        <v>359</v>
      </c>
      <c r="H105" s="25">
        <v>46.68</v>
      </c>
      <c r="I105" s="25">
        <f t="shared" si="1"/>
        <v>850.98</v>
      </c>
      <c r="J105" s="29"/>
    </row>
    <row r="106" s="1" customFormat="1" ht="21" spans="1:10">
      <c r="A106" s="6"/>
      <c r="B106" s="22" t="s">
        <v>360</v>
      </c>
      <c r="C106" s="23" t="s">
        <v>361</v>
      </c>
      <c r="D106" s="23" t="s">
        <v>180</v>
      </c>
      <c r="E106" s="24" t="s">
        <v>362</v>
      </c>
      <c r="F106" s="22" t="s">
        <v>56</v>
      </c>
      <c r="G106" s="25" t="s">
        <v>22</v>
      </c>
      <c r="H106" s="25">
        <v>446.4</v>
      </c>
      <c r="I106" s="25">
        <f t="shared" si="1"/>
        <v>446.4</v>
      </c>
      <c r="J106" s="27"/>
    </row>
    <row r="107" s="2" customFormat="1" spans="1:10">
      <c r="A107" s="30" t="s">
        <v>363</v>
      </c>
      <c r="B107" s="22" t="s">
        <v>364</v>
      </c>
      <c r="C107" s="23" t="s">
        <v>365</v>
      </c>
      <c r="D107" s="23" t="s">
        <v>366</v>
      </c>
      <c r="E107" s="24" t="s">
        <v>367</v>
      </c>
      <c r="F107" s="22" t="s">
        <v>368</v>
      </c>
      <c r="G107" s="25" t="s">
        <v>22</v>
      </c>
      <c r="H107" s="25">
        <v>1895.27</v>
      </c>
      <c r="I107" s="25">
        <f t="shared" si="1"/>
        <v>1895.27</v>
      </c>
      <c r="J107" s="42"/>
    </row>
    <row r="108" s="3" customFormat="1" spans="2:11">
      <c r="B108" s="22" t="s">
        <v>369</v>
      </c>
      <c r="C108" s="23" t="s">
        <v>370</v>
      </c>
      <c r="D108" s="23" t="s">
        <v>68</v>
      </c>
      <c r="E108" s="24" t="s">
        <v>371</v>
      </c>
      <c r="F108" s="22" t="s">
        <v>65</v>
      </c>
      <c r="G108" s="25" t="s">
        <v>372</v>
      </c>
      <c r="H108" s="25">
        <v>57.87</v>
      </c>
      <c r="I108" s="25">
        <f t="shared" si="1"/>
        <v>6134.22</v>
      </c>
      <c r="J108" s="43"/>
      <c r="K108" s="44"/>
    </row>
    <row r="109" s="3" customFormat="1" ht="21" spans="2:11">
      <c r="B109" s="22" t="s">
        <v>373</v>
      </c>
      <c r="C109" s="23" t="s">
        <v>374</v>
      </c>
      <c r="D109" s="23" t="s">
        <v>375</v>
      </c>
      <c r="E109" s="24" t="s">
        <v>376</v>
      </c>
      <c r="F109" s="22" t="s">
        <v>225</v>
      </c>
      <c r="G109" s="25" t="s">
        <v>100</v>
      </c>
      <c r="H109" s="25">
        <v>476.42</v>
      </c>
      <c r="I109" s="25">
        <f t="shared" si="1"/>
        <v>9528.4</v>
      </c>
      <c r="J109" s="43"/>
      <c r="K109" s="44"/>
    </row>
    <row r="110" ht="21" spans="2:16375">
      <c r="B110" s="22" t="s">
        <v>377</v>
      </c>
      <c r="C110" s="23" t="s">
        <v>378</v>
      </c>
      <c r="D110" s="23" t="s">
        <v>375</v>
      </c>
      <c r="E110" s="24" t="s">
        <v>379</v>
      </c>
      <c r="F110" s="22" t="s">
        <v>225</v>
      </c>
      <c r="G110" s="25" t="s">
        <v>28</v>
      </c>
      <c r="H110" s="25">
        <v>304.2</v>
      </c>
      <c r="I110" s="25">
        <f t="shared" si="1"/>
        <v>608.4</v>
      </c>
      <c r="J110" s="43"/>
      <c r="K110" s="4"/>
      <c r="XEU110" s="1">
        <f t="shared" ref="XEU110:XEU113" si="2">SUM(K110:XET110)</f>
        <v>0</v>
      </c>
    </row>
    <row r="111" ht="21" spans="2:16375">
      <c r="B111" s="22" t="s">
        <v>372</v>
      </c>
      <c r="C111" s="23" t="s">
        <v>380</v>
      </c>
      <c r="D111" s="23" t="s">
        <v>68</v>
      </c>
      <c r="E111" s="24" t="s">
        <v>381</v>
      </c>
      <c r="F111" s="22" t="s">
        <v>225</v>
      </c>
      <c r="G111" s="25" t="s">
        <v>52</v>
      </c>
      <c r="H111" s="25">
        <v>95.82</v>
      </c>
      <c r="I111" s="25">
        <f t="shared" si="1"/>
        <v>670.74</v>
      </c>
      <c r="J111" s="43"/>
      <c r="K111" s="4"/>
      <c r="XEU111" s="1">
        <f t="shared" si="2"/>
        <v>0</v>
      </c>
    </row>
    <row r="112" ht="21" spans="2:11">
      <c r="B112" s="22" t="s">
        <v>382</v>
      </c>
      <c r="C112" s="23" t="s">
        <v>383</v>
      </c>
      <c r="D112" s="23" t="s">
        <v>68</v>
      </c>
      <c r="E112" s="24" t="s">
        <v>384</v>
      </c>
      <c r="F112" s="22" t="s">
        <v>225</v>
      </c>
      <c r="G112" s="25" t="s">
        <v>60</v>
      </c>
      <c r="H112" s="25">
        <v>855.41</v>
      </c>
      <c r="I112" s="25">
        <f t="shared" si="1"/>
        <v>8554.1</v>
      </c>
      <c r="J112" s="43"/>
      <c r="K112" s="4"/>
    </row>
    <row r="113" spans="2:16375">
      <c r="B113" s="22" t="s">
        <v>385</v>
      </c>
      <c r="C113" s="23" t="s">
        <v>386</v>
      </c>
      <c r="D113" s="23" t="s">
        <v>387</v>
      </c>
      <c r="E113" s="24" t="s">
        <v>388</v>
      </c>
      <c r="F113" s="22" t="s">
        <v>56</v>
      </c>
      <c r="G113" s="25" t="s">
        <v>28</v>
      </c>
      <c r="H113" s="25">
        <v>23.36</v>
      </c>
      <c r="I113" s="25">
        <f t="shared" si="1"/>
        <v>46.72</v>
      </c>
      <c r="J113" s="43"/>
      <c r="XEU113" s="1">
        <f t="shared" si="2"/>
        <v>0</v>
      </c>
    </row>
    <row r="114" spans="2:10">
      <c r="B114" s="22" t="s">
        <v>389</v>
      </c>
      <c r="C114" s="23" t="s">
        <v>390</v>
      </c>
      <c r="D114" s="23" t="s">
        <v>391</v>
      </c>
      <c r="E114" s="24" t="s">
        <v>392</v>
      </c>
      <c r="F114" s="22" t="s">
        <v>56</v>
      </c>
      <c r="G114" s="25" t="s">
        <v>92</v>
      </c>
      <c r="H114" s="25">
        <v>17.25</v>
      </c>
      <c r="I114" s="25">
        <f t="shared" si="1"/>
        <v>310.5</v>
      </c>
      <c r="J114" s="43"/>
    </row>
    <row r="115" spans="2:10">
      <c r="B115" s="22" t="s">
        <v>393</v>
      </c>
      <c r="C115" s="23" t="s">
        <v>394</v>
      </c>
      <c r="D115" s="23" t="s">
        <v>391</v>
      </c>
      <c r="E115" s="24" t="s">
        <v>395</v>
      </c>
      <c r="F115" s="22" t="s">
        <v>56</v>
      </c>
      <c r="G115" s="25" t="s">
        <v>28</v>
      </c>
      <c r="H115" s="25">
        <v>20.88</v>
      </c>
      <c r="I115" s="25">
        <f t="shared" si="1"/>
        <v>41.76</v>
      </c>
      <c r="J115" s="43"/>
    </row>
    <row r="116" spans="2:10">
      <c r="B116" s="22" t="s">
        <v>396</v>
      </c>
      <c r="C116" s="23" t="s">
        <v>397</v>
      </c>
      <c r="D116" s="23" t="s">
        <v>391</v>
      </c>
      <c r="E116" s="24" t="s">
        <v>398</v>
      </c>
      <c r="F116" s="22" t="s">
        <v>56</v>
      </c>
      <c r="G116" s="25" t="s">
        <v>22</v>
      </c>
      <c r="H116" s="25">
        <v>25.59</v>
      </c>
      <c r="I116" s="25">
        <f t="shared" si="1"/>
        <v>25.59</v>
      </c>
      <c r="J116" s="43"/>
    </row>
    <row r="117" ht="42" spans="2:10">
      <c r="B117" s="22" t="s">
        <v>399</v>
      </c>
      <c r="C117" s="23" t="s">
        <v>400</v>
      </c>
      <c r="D117" s="23" t="s">
        <v>401</v>
      </c>
      <c r="E117" s="24" t="s">
        <v>402</v>
      </c>
      <c r="F117" s="22" t="s">
        <v>56</v>
      </c>
      <c r="G117" s="25" t="s">
        <v>111</v>
      </c>
      <c r="H117" s="25">
        <v>6.35</v>
      </c>
      <c r="I117" s="25">
        <f t="shared" si="1"/>
        <v>146.05</v>
      </c>
      <c r="J117" s="43"/>
    </row>
    <row r="118" ht="42" spans="2:10">
      <c r="B118" s="22" t="s">
        <v>403</v>
      </c>
      <c r="C118" s="23" t="s">
        <v>404</v>
      </c>
      <c r="D118" s="23" t="s">
        <v>401</v>
      </c>
      <c r="E118" s="24" t="s">
        <v>405</v>
      </c>
      <c r="F118" s="22" t="s">
        <v>56</v>
      </c>
      <c r="G118" s="25" t="s">
        <v>165</v>
      </c>
      <c r="H118" s="25">
        <v>6.18</v>
      </c>
      <c r="I118" s="25">
        <f t="shared" si="1"/>
        <v>241.02</v>
      </c>
      <c r="J118" s="43"/>
    </row>
    <row r="119" ht="31.5" spans="2:10">
      <c r="B119" s="22" t="s">
        <v>406</v>
      </c>
      <c r="C119" s="23" t="s">
        <v>407</v>
      </c>
      <c r="D119" s="23" t="s">
        <v>408</v>
      </c>
      <c r="E119" s="24" t="s">
        <v>409</v>
      </c>
      <c r="F119" s="22" t="s">
        <v>65</v>
      </c>
      <c r="G119" s="25" t="s">
        <v>410</v>
      </c>
      <c r="H119" s="25">
        <v>12.86</v>
      </c>
      <c r="I119" s="25">
        <f t="shared" si="1"/>
        <v>1223.89</v>
      </c>
      <c r="J119" s="43"/>
    </row>
    <row r="120" ht="63" spans="2:10">
      <c r="B120" s="22" t="s">
        <v>411</v>
      </c>
      <c r="C120" s="23" t="s">
        <v>412</v>
      </c>
      <c r="D120" s="23" t="s">
        <v>413</v>
      </c>
      <c r="E120" s="24" t="s">
        <v>414</v>
      </c>
      <c r="F120" s="22" t="s">
        <v>415</v>
      </c>
      <c r="G120" s="25" t="s">
        <v>416</v>
      </c>
      <c r="H120" s="25">
        <v>18.34</v>
      </c>
      <c r="I120" s="25">
        <f t="shared" si="1"/>
        <v>216.41</v>
      </c>
      <c r="J120" s="43"/>
    </row>
    <row r="121" spans="2:10">
      <c r="B121" s="22" t="s">
        <v>417</v>
      </c>
      <c r="C121" s="23" t="s">
        <v>418</v>
      </c>
      <c r="D121" s="23" t="s">
        <v>419</v>
      </c>
      <c r="E121" s="24" t="s">
        <v>420</v>
      </c>
      <c r="F121" s="22" t="s">
        <v>65</v>
      </c>
      <c r="G121" s="25" t="s">
        <v>421</v>
      </c>
      <c r="H121" s="25">
        <v>3.72</v>
      </c>
      <c r="I121" s="25">
        <f t="shared" si="1"/>
        <v>1073.26</v>
      </c>
      <c r="J121" s="43"/>
    </row>
    <row r="122" spans="2:10">
      <c r="B122" s="31" t="s">
        <v>422</v>
      </c>
      <c r="C122" s="32" t="s">
        <v>423</v>
      </c>
      <c r="D122" s="32" t="s">
        <v>424</v>
      </c>
      <c r="E122" s="33" t="s">
        <v>425</v>
      </c>
      <c r="F122" s="31" t="s">
        <v>56</v>
      </c>
      <c r="G122" s="34" t="s">
        <v>28</v>
      </c>
      <c r="H122" s="34">
        <v>37.31</v>
      </c>
      <c r="I122" s="34">
        <f t="shared" si="1"/>
        <v>74.62</v>
      </c>
      <c r="J122" s="43"/>
    </row>
    <row r="123" ht="42" spans="1:10">
      <c r="A123" s="35"/>
      <c r="B123" s="14" t="s">
        <v>426</v>
      </c>
      <c r="C123" s="15" t="s">
        <v>427</v>
      </c>
      <c r="D123" s="15" t="s">
        <v>428</v>
      </c>
      <c r="E123" s="16" t="s">
        <v>429</v>
      </c>
      <c r="F123" s="14" t="s">
        <v>56</v>
      </c>
      <c r="G123" s="17" t="s">
        <v>28</v>
      </c>
      <c r="H123" s="17">
        <v>9.16</v>
      </c>
      <c r="I123" s="17">
        <f t="shared" si="1"/>
        <v>18.32</v>
      </c>
      <c r="J123" s="43"/>
    </row>
    <row r="124" ht="33.75" spans="1:10">
      <c r="A124" s="35"/>
      <c r="B124" s="14" t="s">
        <v>430</v>
      </c>
      <c r="C124" s="36" t="s">
        <v>431</v>
      </c>
      <c r="D124" s="36" t="s">
        <v>432</v>
      </c>
      <c r="E124" s="36" t="s">
        <v>433</v>
      </c>
      <c r="F124" s="37" t="s">
        <v>26</v>
      </c>
      <c r="G124" s="38" t="s">
        <v>42</v>
      </c>
      <c r="H124" s="38" t="s">
        <v>434</v>
      </c>
      <c r="I124" s="17">
        <f t="shared" si="1"/>
        <v>2195.57</v>
      </c>
      <c r="J124" s="43"/>
    </row>
    <row r="125" spans="1:10">
      <c r="A125" s="35"/>
      <c r="B125" s="39" t="s">
        <v>435</v>
      </c>
      <c r="C125" s="40"/>
      <c r="D125" s="40"/>
      <c r="E125" s="40"/>
      <c r="F125" s="40"/>
      <c r="G125" s="40"/>
      <c r="H125" s="40"/>
      <c r="I125" s="45">
        <f>SUM(I6:I124)</f>
        <v>323173.09</v>
      </c>
      <c r="J125" s="43"/>
    </row>
    <row r="126" spans="1:12">
      <c r="A126" s="27"/>
      <c r="B126" s="13" t="s">
        <v>436</v>
      </c>
      <c r="C126" s="13"/>
      <c r="D126" s="13"/>
      <c r="E126" s="13"/>
      <c r="F126" s="13"/>
      <c r="G126" s="13"/>
      <c r="H126" s="13"/>
      <c r="I126" s="28"/>
      <c r="J126" s="27"/>
      <c r="K126" s="46"/>
      <c r="L126" s="46"/>
    </row>
    <row r="127" spans="1:12">
      <c r="A127" s="35"/>
      <c r="B127" s="14">
        <v>1</v>
      </c>
      <c r="C127" s="15" t="s">
        <v>437</v>
      </c>
      <c r="D127" s="15" t="s">
        <v>438</v>
      </c>
      <c r="E127" s="16" t="s">
        <v>439</v>
      </c>
      <c r="F127" s="14" t="s">
        <v>358</v>
      </c>
      <c r="G127" s="17" t="s">
        <v>440</v>
      </c>
      <c r="H127" s="41">
        <v>842.28</v>
      </c>
      <c r="I127" s="17">
        <f t="shared" ref="I127:I190" si="3">ROUND(G127*H127,2)</f>
        <v>1061.27</v>
      </c>
      <c r="J127" s="27"/>
      <c r="K127" s="46"/>
      <c r="L127" s="46"/>
    </row>
    <row r="128" ht="52.5" spans="1:12">
      <c r="A128" s="35"/>
      <c r="B128" s="14">
        <v>2</v>
      </c>
      <c r="C128" s="15" t="s">
        <v>34</v>
      </c>
      <c r="D128" s="15" t="s">
        <v>35</v>
      </c>
      <c r="E128" s="16" t="s">
        <v>36</v>
      </c>
      <c r="F128" s="14" t="s">
        <v>26</v>
      </c>
      <c r="G128" s="17" t="s">
        <v>441</v>
      </c>
      <c r="H128" s="41">
        <v>179.88</v>
      </c>
      <c r="I128" s="17">
        <f t="shared" si="3"/>
        <v>2849.3</v>
      </c>
      <c r="J128" s="27"/>
      <c r="K128" s="46"/>
      <c r="L128" s="46"/>
    </row>
    <row r="129" spans="1:10">
      <c r="A129" s="35"/>
      <c r="B129" s="14">
        <v>3</v>
      </c>
      <c r="C129" s="15" t="s">
        <v>442</v>
      </c>
      <c r="D129" s="15" t="s">
        <v>443</v>
      </c>
      <c r="E129" s="16" t="s">
        <v>444</v>
      </c>
      <c r="F129" s="14" t="s">
        <v>26</v>
      </c>
      <c r="G129" s="17" t="s">
        <v>445</v>
      </c>
      <c r="H129" s="41">
        <v>141.16</v>
      </c>
      <c r="I129" s="17">
        <f t="shared" si="3"/>
        <v>9821.91</v>
      </c>
      <c r="J129" s="29"/>
    </row>
    <row r="130" ht="63" spans="1:10">
      <c r="A130" s="35"/>
      <c r="B130" s="14">
        <v>4</v>
      </c>
      <c r="C130" s="15" t="s">
        <v>48</v>
      </c>
      <c r="D130" s="15" t="s">
        <v>49</v>
      </c>
      <c r="E130" s="16" t="s">
        <v>446</v>
      </c>
      <c r="F130" s="14" t="s">
        <v>26</v>
      </c>
      <c r="G130" s="17" t="s">
        <v>447</v>
      </c>
      <c r="H130" s="41">
        <v>228.77</v>
      </c>
      <c r="I130" s="17">
        <f t="shared" si="3"/>
        <v>896.78</v>
      </c>
      <c r="J130" s="29"/>
    </row>
    <row r="131" ht="52.5" spans="2:10">
      <c r="B131" s="18">
        <v>5</v>
      </c>
      <c r="C131" s="19" t="s">
        <v>294</v>
      </c>
      <c r="D131" s="19" t="s">
        <v>49</v>
      </c>
      <c r="E131" s="20" t="s">
        <v>448</v>
      </c>
      <c r="F131" s="18" t="s">
        <v>26</v>
      </c>
      <c r="G131" s="21" t="s">
        <v>124</v>
      </c>
      <c r="H131" s="47">
        <v>241.69</v>
      </c>
      <c r="I131" s="21">
        <f t="shared" si="3"/>
        <v>89.43</v>
      </c>
      <c r="J131" s="29"/>
    </row>
    <row r="132" ht="52.5" spans="2:10">
      <c r="B132" s="22">
        <v>6</v>
      </c>
      <c r="C132" s="23" t="s">
        <v>72</v>
      </c>
      <c r="D132" s="23" t="s">
        <v>49</v>
      </c>
      <c r="E132" s="24" t="s">
        <v>449</v>
      </c>
      <c r="F132" s="22" t="s">
        <v>26</v>
      </c>
      <c r="G132" s="25" t="s">
        <v>184</v>
      </c>
      <c r="H132" s="48">
        <v>343.25</v>
      </c>
      <c r="I132" s="25">
        <f t="shared" si="3"/>
        <v>326.09</v>
      </c>
      <c r="J132" s="29"/>
    </row>
    <row r="133" ht="52.5" spans="2:10">
      <c r="B133" s="22">
        <v>7</v>
      </c>
      <c r="C133" s="23" t="s">
        <v>89</v>
      </c>
      <c r="D133" s="23" t="s">
        <v>49</v>
      </c>
      <c r="E133" s="24" t="s">
        <v>450</v>
      </c>
      <c r="F133" s="22" t="s">
        <v>26</v>
      </c>
      <c r="G133" s="25" t="s">
        <v>451</v>
      </c>
      <c r="H133" s="48">
        <v>398.64</v>
      </c>
      <c r="I133" s="25">
        <f t="shared" si="3"/>
        <v>1614.49</v>
      </c>
      <c r="J133" s="29"/>
    </row>
    <row r="134" ht="52.5" spans="2:10">
      <c r="B134" s="22">
        <v>8</v>
      </c>
      <c r="C134" s="23" t="s">
        <v>101</v>
      </c>
      <c r="D134" s="23" t="s">
        <v>49</v>
      </c>
      <c r="E134" s="24" t="s">
        <v>452</v>
      </c>
      <c r="F134" s="22" t="s">
        <v>26</v>
      </c>
      <c r="G134" s="25" t="s">
        <v>453</v>
      </c>
      <c r="H134" s="48">
        <v>344.04</v>
      </c>
      <c r="I134" s="25">
        <f t="shared" si="3"/>
        <v>1152.53</v>
      </c>
      <c r="J134" s="29"/>
    </row>
    <row r="135" ht="31.5" spans="2:10">
      <c r="B135" s="22">
        <v>9</v>
      </c>
      <c r="C135" s="23" t="s">
        <v>67</v>
      </c>
      <c r="D135" s="23" t="s">
        <v>68</v>
      </c>
      <c r="E135" s="24" t="s">
        <v>139</v>
      </c>
      <c r="F135" s="22" t="s">
        <v>65</v>
      </c>
      <c r="G135" s="25" t="s">
        <v>454</v>
      </c>
      <c r="H135" s="48">
        <v>64.78</v>
      </c>
      <c r="I135" s="25">
        <f t="shared" si="3"/>
        <v>479.37</v>
      </c>
      <c r="J135" s="29"/>
    </row>
    <row r="136" ht="31.5" spans="2:10">
      <c r="B136" s="22">
        <v>10</v>
      </c>
      <c r="C136" s="23" t="s">
        <v>58</v>
      </c>
      <c r="D136" s="23" t="s">
        <v>54</v>
      </c>
      <c r="E136" s="24" t="s">
        <v>455</v>
      </c>
      <c r="F136" s="22" t="s">
        <v>56</v>
      </c>
      <c r="G136" s="25" t="s">
        <v>22</v>
      </c>
      <c r="H136" s="48">
        <v>320.83</v>
      </c>
      <c r="I136" s="25">
        <f t="shared" si="3"/>
        <v>320.83</v>
      </c>
      <c r="J136" s="29"/>
    </row>
    <row r="137" ht="31.5" spans="2:10">
      <c r="B137" s="22">
        <v>11</v>
      </c>
      <c r="C137" s="23" t="s">
        <v>53</v>
      </c>
      <c r="D137" s="23" t="s">
        <v>54</v>
      </c>
      <c r="E137" s="24" t="s">
        <v>456</v>
      </c>
      <c r="F137" s="22" t="s">
        <v>56</v>
      </c>
      <c r="G137" s="25" t="s">
        <v>33</v>
      </c>
      <c r="H137" s="48">
        <v>201.07</v>
      </c>
      <c r="I137" s="25">
        <f t="shared" si="3"/>
        <v>603.21</v>
      </c>
      <c r="J137" s="29"/>
    </row>
    <row r="138" ht="52.5" spans="2:10">
      <c r="B138" s="22">
        <v>12</v>
      </c>
      <c r="C138" s="23" t="s">
        <v>80</v>
      </c>
      <c r="D138" s="23" t="s">
        <v>54</v>
      </c>
      <c r="E138" s="24" t="s">
        <v>457</v>
      </c>
      <c r="F138" s="22" t="s">
        <v>56</v>
      </c>
      <c r="G138" s="25" t="s">
        <v>57</v>
      </c>
      <c r="H138" s="48">
        <v>248.98</v>
      </c>
      <c r="I138" s="25">
        <f t="shared" si="3"/>
        <v>1991.84</v>
      </c>
      <c r="J138" s="29"/>
    </row>
    <row r="139" ht="63" spans="2:10">
      <c r="B139" s="22">
        <v>13</v>
      </c>
      <c r="C139" s="23" t="s">
        <v>83</v>
      </c>
      <c r="D139" s="23" t="s">
        <v>54</v>
      </c>
      <c r="E139" s="24" t="s">
        <v>458</v>
      </c>
      <c r="F139" s="22" t="s">
        <v>56</v>
      </c>
      <c r="G139" s="25" t="s">
        <v>92</v>
      </c>
      <c r="H139" s="48">
        <v>93.29</v>
      </c>
      <c r="I139" s="25">
        <f t="shared" si="3"/>
        <v>1679.22</v>
      </c>
      <c r="J139" s="29"/>
    </row>
    <row r="140" ht="31.5" spans="2:10">
      <c r="B140" s="22">
        <v>14</v>
      </c>
      <c r="C140" s="23" t="s">
        <v>86</v>
      </c>
      <c r="D140" s="23" t="s">
        <v>54</v>
      </c>
      <c r="E140" s="24" t="s">
        <v>459</v>
      </c>
      <c r="F140" s="22" t="s">
        <v>56</v>
      </c>
      <c r="G140" s="25" t="s">
        <v>77</v>
      </c>
      <c r="H140" s="48">
        <v>63.36</v>
      </c>
      <c r="I140" s="25">
        <f t="shared" si="3"/>
        <v>823.68</v>
      </c>
      <c r="J140" s="29"/>
    </row>
    <row r="141" ht="31.5" spans="2:10">
      <c r="B141" s="22">
        <v>15</v>
      </c>
      <c r="C141" s="23" t="s">
        <v>116</v>
      </c>
      <c r="D141" s="23" t="s">
        <v>54</v>
      </c>
      <c r="E141" s="24" t="s">
        <v>460</v>
      </c>
      <c r="F141" s="22" t="s">
        <v>56</v>
      </c>
      <c r="G141" s="25" t="s">
        <v>52</v>
      </c>
      <c r="H141" s="48">
        <v>398.68</v>
      </c>
      <c r="I141" s="25">
        <f t="shared" si="3"/>
        <v>2790.76</v>
      </c>
      <c r="J141" s="29"/>
    </row>
    <row r="142" ht="42" spans="2:10">
      <c r="B142" s="22">
        <v>16</v>
      </c>
      <c r="C142" s="23" t="s">
        <v>147</v>
      </c>
      <c r="D142" s="23" t="s">
        <v>54</v>
      </c>
      <c r="E142" s="24" t="s">
        <v>461</v>
      </c>
      <c r="F142" s="22" t="s">
        <v>56</v>
      </c>
      <c r="G142" s="25" t="s">
        <v>22</v>
      </c>
      <c r="H142" s="48">
        <v>476.52</v>
      </c>
      <c r="I142" s="25">
        <f t="shared" si="3"/>
        <v>476.52</v>
      </c>
      <c r="J142" s="29"/>
    </row>
    <row r="143" ht="63" spans="2:10">
      <c r="B143" s="22">
        <v>17</v>
      </c>
      <c r="C143" s="23" t="s">
        <v>104</v>
      </c>
      <c r="D143" s="23" t="s">
        <v>105</v>
      </c>
      <c r="E143" s="24" t="s">
        <v>462</v>
      </c>
      <c r="F143" s="22" t="s">
        <v>56</v>
      </c>
      <c r="G143" s="25" t="s">
        <v>47</v>
      </c>
      <c r="H143" s="48">
        <v>120.42</v>
      </c>
      <c r="I143" s="25">
        <f t="shared" si="3"/>
        <v>722.52</v>
      </c>
      <c r="J143" s="29"/>
    </row>
    <row r="144" ht="31.5" spans="2:10">
      <c r="B144" s="22">
        <v>18</v>
      </c>
      <c r="C144" s="23" t="s">
        <v>112</v>
      </c>
      <c r="D144" s="23" t="s">
        <v>49</v>
      </c>
      <c r="E144" s="24" t="s">
        <v>463</v>
      </c>
      <c r="F144" s="22" t="s">
        <v>26</v>
      </c>
      <c r="G144" s="25" t="s">
        <v>464</v>
      </c>
      <c r="H144" s="48">
        <v>343.25</v>
      </c>
      <c r="I144" s="25">
        <f t="shared" si="3"/>
        <v>4822.66</v>
      </c>
      <c r="J144" s="29"/>
    </row>
    <row r="145" ht="31.5" spans="2:10">
      <c r="B145" s="22">
        <v>19</v>
      </c>
      <c r="C145" s="23" t="s">
        <v>298</v>
      </c>
      <c r="D145" s="23" t="s">
        <v>49</v>
      </c>
      <c r="E145" s="24" t="s">
        <v>465</v>
      </c>
      <c r="F145" s="22" t="s">
        <v>26</v>
      </c>
      <c r="G145" s="25" t="s">
        <v>466</v>
      </c>
      <c r="H145" s="48">
        <v>363.09</v>
      </c>
      <c r="I145" s="25">
        <f t="shared" si="3"/>
        <v>2011.52</v>
      </c>
      <c r="J145" s="29"/>
    </row>
    <row r="146" spans="2:10">
      <c r="B146" s="22">
        <v>20</v>
      </c>
      <c r="C146" s="23" t="s">
        <v>467</v>
      </c>
      <c r="D146" s="23" t="s">
        <v>468</v>
      </c>
      <c r="E146" s="24" t="s">
        <v>469</v>
      </c>
      <c r="F146" s="22" t="s">
        <v>470</v>
      </c>
      <c r="G146" s="25">
        <f>ROUND(1.386,2)</f>
        <v>1.39</v>
      </c>
      <c r="H146" s="48">
        <v>1174.64</v>
      </c>
      <c r="I146" s="25">
        <f t="shared" si="3"/>
        <v>1632.75</v>
      </c>
      <c r="J146" s="29"/>
    </row>
    <row r="147" ht="31.5" spans="2:10">
      <c r="B147" s="22">
        <v>21</v>
      </c>
      <c r="C147" s="23" t="s">
        <v>75</v>
      </c>
      <c r="D147" s="23" t="s">
        <v>68</v>
      </c>
      <c r="E147" s="24" t="s">
        <v>139</v>
      </c>
      <c r="F147" s="22" t="s">
        <v>65</v>
      </c>
      <c r="G147" s="25" t="s">
        <v>471</v>
      </c>
      <c r="H147" s="48">
        <v>64.78</v>
      </c>
      <c r="I147" s="25">
        <f t="shared" si="3"/>
        <v>85.51</v>
      </c>
      <c r="J147" s="29"/>
    </row>
    <row r="148" ht="31.5" spans="2:10">
      <c r="B148" s="22">
        <v>22</v>
      </c>
      <c r="C148" s="23" t="s">
        <v>122</v>
      </c>
      <c r="D148" s="23" t="s">
        <v>49</v>
      </c>
      <c r="E148" s="24" t="s">
        <v>463</v>
      </c>
      <c r="F148" s="22" t="s">
        <v>26</v>
      </c>
      <c r="G148" s="25" t="s">
        <v>472</v>
      </c>
      <c r="H148" s="48">
        <v>343.26</v>
      </c>
      <c r="I148" s="25">
        <f t="shared" si="3"/>
        <v>367.29</v>
      </c>
      <c r="J148" s="29"/>
    </row>
    <row r="149" ht="21" spans="2:10">
      <c r="B149" s="22">
        <v>23</v>
      </c>
      <c r="C149" s="23" t="s">
        <v>126</v>
      </c>
      <c r="D149" s="23" t="s">
        <v>49</v>
      </c>
      <c r="E149" s="24" t="s">
        <v>473</v>
      </c>
      <c r="F149" s="22" t="s">
        <v>26</v>
      </c>
      <c r="G149" s="25" t="s">
        <v>474</v>
      </c>
      <c r="H149" s="48">
        <v>187.77</v>
      </c>
      <c r="I149" s="25">
        <f t="shared" si="3"/>
        <v>486.32</v>
      </c>
      <c r="J149" s="29"/>
    </row>
    <row r="150" ht="52.5" spans="2:10">
      <c r="B150" s="22">
        <v>24</v>
      </c>
      <c r="C150" s="23" t="s">
        <v>134</v>
      </c>
      <c r="D150" s="23" t="s">
        <v>49</v>
      </c>
      <c r="E150" s="24" t="s">
        <v>475</v>
      </c>
      <c r="F150" s="22" t="s">
        <v>26</v>
      </c>
      <c r="G150" s="25" t="s">
        <v>476</v>
      </c>
      <c r="H150" s="48">
        <v>350.42</v>
      </c>
      <c r="I150" s="25">
        <f t="shared" si="3"/>
        <v>981.18</v>
      </c>
      <c r="J150" s="29"/>
    </row>
    <row r="151" ht="31.5" spans="2:10">
      <c r="B151" s="22">
        <v>25</v>
      </c>
      <c r="C151" s="23" t="s">
        <v>78</v>
      </c>
      <c r="D151" s="23" t="s">
        <v>63</v>
      </c>
      <c r="E151" s="24" t="s">
        <v>477</v>
      </c>
      <c r="F151" s="22" t="s">
        <v>65</v>
      </c>
      <c r="G151" s="25" t="s">
        <v>132</v>
      </c>
      <c r="H151" s="48">
        <v>53.67</v>
      </c>
      <c r="I151" s="25">
        <f t="shared" si="3"/>
        <v>2415.15</v>
      </c>
      <c r="J151" s="29"/>
    </row>
    <row r="152" ht="31.5" spans="2:10">
      <c r="B152" s="22">
        <v>26</v>
      </c>
      <c r="C152" s="23" t="s">
        <v>192</v>
      </c>
      <c r="D152" s="23" t="s">
        <v>68</v>
      </c>
      <c r="E152" s="24" t="s">
        <v>139</v>
      </c>
      <c r="F152" s="22" t="s">
        <v>65</v>
      </c>
      <c r="G152" s="25" t="s">
        <v>478</v>
      </c>
      <c r="H152" s="48">
        <v>64.78</v>
      </c>
      <c r="I152" s="25">
        <f t="shared" si="3"/>
        <v>417.83</v>
      </c>
      <c r="J152" s="29"/>
    </row>
    <row r="153" ht="42" spans="2:10">
      <c r="B153" s="22">
        <v>27</v>
      </c>
      <c r="C153" s="23" t="s">
        <v>160</v>
      </c>
      <c r="D153" s="23" t="s">
        <v>54</v>
      </c>
      <c r="E153" s="24" t="s">
        <v>479</v>
      </c>
      <c r="F153" s="22" t="s">
        <v>56</v>
      </c>
      <c r="G153" s="25" t="s">
        <v>57</v>
      </c>
      <c r="H153" s="48">
        <v>129.22</v>
      </c>
      <c r="I153" s="25">
        <f t="shared" si="3"/>
        <v>1033.76</v>
      </c>
      <c r="J153" s="29"/>
    </row>
    <row r="154" ht="21" spans="2:10">
      <c r="B154" s="22">
        <v>28</v>
      </c>
      <c r="C154" s="23" t="s">
        <v>108</v>
      </c>
      <c r="D154" s="23" t="s">
        <v>105</v>
      </c>
      <c r="E154" s="24" t="s">
        <v>480</v>
      </c>
      <c r="F154" s="22" t="s">
        <v>56</v>
      </c>
      <c r="G154" s="25" t="s">
        <v>38</v>
      </c>
      <c r="H154" s="48">
        <v>58.15</v>
      </c>
      <c r="I154" s="25">
        <f t="shared" si="3"/>
        <v>232.6</v>
      </c>
      <c r="J154" s="29"/>
    </row>
    <row r="155" ht="21" spans="2:10">
      <c r="B155" s="22">
        <v>29</v>
      </c>
      <c r="C155" s="23" t="s">
        <v>481</v>
      </c>
      <c r="D155" s="23" t="s">
        <v>482</v>
      </c>
      <c r="E155" s="24" t="s">
        <v>483</v>
      </c>
      <c r="F155" s="22" t="s">
        <v>484</v>
      </c>
      <c r="G155" s="25" t="s">
        <v>22</v>
      </c>
      <c r="H155" s="48">
        <v>2674.61</v>
      </c>
      <c r="I155" s="25">
        <f t="shared" si="3"/>
        <v>2674.61</v>
      </c>
      <c r="J155" s="29"/>
    </row>
    <row r="156" ht="63" spans="2:10">
      <c r="B156" s="22">
        <v>30</v>
      </c>
      <c r="C156" s="23" t="s">
        <v>153</v>
      </c>
      <c r="D156" s="23" t="s">
        <v>49</v>
      </c>
      <c r="E156" s="24" t="s">
        <v>485</v>
      </c>
      <c r="F156" s="22" t="s">
        <v>26</v>
      </c>
      <c r="G156" s="25" t="s">
        <v>486</v>
      </c>
      <c r="H156" s="48">
        <v>442.81</v>
      </c>
      <c r="I156" s="25">
        <f t="shared" si="3"/>
        <v>3241.37</v>
      </c>
      <c r="J156" s="29"/>
    </row>
    <row r="157" ht="31.5" spans="2:10">
      <c r="B157" s="22">
        <v>31</v>
      </c>
      <c r="C157" s="23" t="s">
        <v>487</v>
      </c>
      <c r="D157" s="23" t="s">
        <v>488</v>
      </c>
      <c r="E157" s="24" t="s">
        <v>489</v>
      </c>
      <c r="F157" s="22" t="s">
        <v>26</v>
      </c>
      <c r="G157" s="25" t="s">
        <v>490</v>
      </c>
      <c r="H157" s="48">
        <v>229.29</v>
      </c>
      <c r="I157" s="25">
        <f t="shared" si="3"/>
        <v>3540.24</v>
      </c>
      <c r="J157" s="29"/>
    </row>
    <row r="158" ht="31.5" spans="2:10">
      <c r="B158" s="22">
        <v>32</v>
      </c>
      <c r="C158" s="23" t="s">
        <v>156</v>
      </c>
      <c r="D158" s="23" t="s">
        <v>49</v>
      </c>
      <c r="E158" s="24" t="s">
        <v>463</v>
      </c>
      <c r="F158" s="22" t="s">
        <v>26</v>
      </c>
      <c r="G158" s="25" t="s">
        <v>491</v>
      </c>
      <c r="H158" s="48">
        <v>343.25</v>
      </c>
      <c r="I158" s="25">
        <f t="shared" si="3"/>
        <v>1918.77</v>
      </c>
      <c r="J158" s="29"/>
    </row>
    <row r="159" ht="21" spans="2:10">
      <c r="B159" s="22">
        <v>33</v>
      </c>
      <c r="C159" s="23" t="s">
        <v>492</v>
      </c>
      <c r="D159" s="23" t="s">
        <v>493</v>
      </c>
      <c r="E159" s="24" t="s">
        <v>494</v>
      </c>
      <c r="F159" s="22" t="s">
        <v>26</v>
      </c>
      <c r="G159" s="25" t="s">
        <v>495</v>
      </c>
      <c r="H159" s="48">
        <v>713.51</v>
      </c>
      <c r="I159" s="25">
        <f t="shared" si="3"/>
        <v>1255.78</v>
      </c>
      <c r="J159" s="29"/>
    </row>
    <row r="160" ht="31.5" spans="2:10">
      <c r="B160" s="22">
        <v>34</v>
      </c>
      <c r="C160" s="23" t="s">
        <v>168</v>
      </c>
      <c r="D160" s="23" t="s">
        <v>49</v>
      </c>
      <c r="E160" s="24" t="s">
        <v>496</v>
      </c>
      <c r="F160" s="22" t="s">
        <v>26</v>
      </c>
      <c r="G160" s="25" t="s">
        <v>497</v>
      </c>
      <c r="H160" s="48">
        <v>220.01</v>
      </c>
      <c r="I160" s="25">
        <f t="shared" si="3"/>
        <v>167.21</v>
      </c>
      <c r="J160" s="29"/>
    </row>
    <row r="161" spans="2:10">
      <c r="B161" s="22">
        <v>35</v>
      </c>
      <c r="C161" s="23" t="s">
        <v>182</v>
      </c>
      <c r="D161" s="23" t="s">
        <v>49</v>
      </c>
      <c r="E161" s="24" t="s">
        <v>135</v>
      </c>
      <c r="F161" s="22" t="s">
        <v>56</v>
      </c>
      <c r="G161" s="25" t="s">
        <v>136</v>
      </c>
      <c r="H161" s="48">
        <v>14.4</v>
      </c>
      <c r="I161" s="25">
        <f t="shared" si="3"/>
        <v>518.4</v>
      </c>
      <c r="J161" s="29"/>
    </row>
    <row r="162" ht="63" spans="2:10">
      <c r="B162" s="22">
        <v>36</v>
      </c>
      <c r="C162" s="23" t="s">
        <v>119</v>
      </c>
      <c r="D162" s="23" t="s">
        <v>105</v>
      </c>
      <c r="E162" s="24" t="s">
        <v>498</v>
      </c>
      <c r="F162" s="22" t="s">
        <v>56</v>
      </c>
      <c r="G162" s="25" t="s">
        <v>103</v>
      </c>
      <c r="H162" s="48">
        <v>67.72</v>
      </c>
      <c r="I162" s="25">
        <f t="shared" si="3"/>
        <v>1422.12</v>
      </c>
      <c r="J162" s="29"/>
    </row>
    <row r="163" ht="31.5" spans="2:10">
      <c r="B163" s="22">
        <v>37</v>
      </c>
      <c r="C163" s="23" t="s">
        <v>150</v>
      </c>
      <c r="D163" s="23" t="s">
        <v>105</v>
      </c>
      <c r="E163" s="24" t="s">
        <v>499</v>
      </c>
      <c r="F163" s="22" t="s">
        <v>56</v>
      </c>
      <c r="G163" s="25" t="s">
        <v>22</v>
      </c>
      <c r="H163" s="48">
        <v>90.48</v>
      </c>
      <c r="I163" s="25">
        <f t="shared" si="3"/>
        <v>90.48</v>
      </c>
      <c r="J163" s="29"/>
    </row>
    <row r="164" ht="31.5" spans="2:10">
      <c r="B164" s="22">
        <v>38</v>
      </c>
      <c r="C164" s="23" t="s">
        <v>138</v>
      </c>
      <c r="D164" s="23" t="s">
        <v>68</v>
      </c>
      <c r="E164" s="24" t="s">
        <v>139</v>
      </c>
      <c r="F164" s="22" t="s">
        <v>65</v>
      </c>
      <c r="G164" s="25" t="s">
        <v>500</v>
      </c>
      <c r="H164" s="48">
        <v>64.78</v>
      </c>
      <c r="I164" s="25">
        <f t="shared" si="3"/>
        <v>408.11</v>
      </c>
      <c r="J164" s="29"/>
    </row>
    <row r="165" ht="21" spans="2:10">
      <c r="B165" s="22">
        <v>39</v>
      </c>
      <c r="C165" s="23" t="s">
        <v>171</v>
      </c>
      <c r="D165" s="23" t="s">
        <v>54</v>
      </c>
      <c r="E165" s="24" t="s">
        <v>501</v>
      </c>
      <c r="F165" s="22" t="s">
        <v>502</v>
      </c>
      <c r="G165" s="25" t="s">
        <v>22</v>
      </c>
      <c r="H165" s="48">
        <v>359.74</v>
      </c>
      <c r="I165" s="25">
        <f t="shared" si="3"/>
        <v>359.74</v>
      </c>
      <c r="J165" s="29"/>
    </row>
    <row r="166" ht="31.5" spans="2:10">
      <c r="B166" s="22">
        <v>40</v>
      </c>
      <c r="C166" s="23" t="s">
        <v>130</v>
      </c>
      <c r="D166" s="23" t="s">
        <v>105</v>
      </c>
      <c r="E166" s="24" t="s">
        <v>503</v>
      </c>
      <c r="F166" s="22" t="s">
        <v>56</v>
      </c>
      <c r="G166" s="25" t="s">
        <v>316</v>
      </c>
      <c r="H166" s="48">
        <v>56.04</v>
      </c>
      <c r="I166" s="25">
        <f t="shared" si="3"/>
        <v>5099.64</v>
      </c>
      <c r="J166" s="29"/>
    </row>
    <row r="167" ht="42" spans="2:10">
      <c r="B167" s="22">
        <v>41</v>
      </c>
      <c r="C167" s="23" t="s">
        <v>186</v>
      </c>
      <c r="D167" s="23" t="s">
        <v>49</v>
      </c>
      <c r="E167" s="24" t="s">
        <v>504</v>
      </c>
      <c r="F167" s="22" t="s">
        <v>26</v>
      </c>
      <c r="G167" s="25" t="s">
        <v>505</v>
      </c>
      <c r="H167" s="48">
        <v>306.69</v>
      </c>
      <c r="I167" s="25">
        <f t="shared" si="3"/>
        <v>653.25</v>
      </c>
      <c r="J167" s="29"/>
    </row>
    <row r="168" ht="63" spans="2:10">
      <c r="B168" s="22">
        <v>42</v>
      </c>
      <c r="C168" s="23" t="s">
        <v>211</v>
      </c>
      <c r="D168" s="23" t="s">
        <v>49</v>
      </c>
      <c r="E168" s="24" t="s">
        <v>485</v>
      </c>
      <c r="F168" s="22" t="s">
        <v>26</v>
      </c>
      <c r="G168" s="25" t="s">
        <v>466</v>
      </c>
      <c r="H168" s="48">
        <v>442.81</v>
      </c>
      <c r="I168" s="25">
        <f t="shared" si="3"/>
        <v>2453.17</v>
      </c>
      <c r="J168" s="29"/>
    </row>
    <row r="169" ht="31.5" spans="2:10">
      <c r="B169" s="22">
        <v>43</v>
      </c>
      <c r="C169" s="23" t="s">
        <v>227</v>
      </c>
      <c r="D169" s="23" t="s">
        <v>49</v>
      </c>
      <c r="E169" s="24" t="s">
        <v>506</v>
      </c>
      <c r="F169" s="22" t="s">
        <v>26</v>
      </c>
      <c r="G169" s="25" t="s">
        <v>507</v>
      </c>
      <c r="H169" s="48">
        <v>356.17</v>
      </c>
      <c r="I169" s="25">
        <f t="shared" si="3"/>
        <v>1570.71</v>
      </c>
      <c r="J169" s="29"/>
    </row>
    <row r="170" ht="31.5" spans="2:10">
      <c r="B170" s="22">
        <v>44</v>
      </c>
      <c r="C170" s="23" t="s">
        <v>233</v>
      </c>
      <c r="D170" s="23" t="s">
        <v>68</v>
      </c>
      <c r="E170" s="24" t="s">
        <v>139</v>
      </c>
      <c r="F170" s="22" t="s">
        <v>65</v>
      </c>
      <c r="G170" s="25" t="s">
        <v>508</v>
      </c>
      <c r="H170" s="48">
        <v>64.78</v>
      </c>
      <c r="I170" s="25">
        <f t="shared" si="3"/>
        <v>992.43</v>
      </c>
      <c r="J170" s="29"/>
    </row>
    <row r="171" ht="52.5" spans="2:10">
      <c r="B171" s="22">
        <v>45</v>
      </c>
      <c r="C171" s="23" t="s">
        <v>223</v>
      </c>
      <c r="D171" s="23" t="s">
        <v>49</v>
      </c>
      <c r="E171" s="24" t="s">
        <v>509</v>
      </c>
      <c r="F171" s="22" t="s">
        <v>26</v>
      </c>
      <c r="G171" s="25" t="s">
        <v>510</v>
      </c>
      <c r="H171" s="48">
        <v>376.01</v>
      </c>
      <c r="I171" s="25">
        <f t="shared" si="3"/>
        <v>522.65</v>
      </c>
      <c r="J171" s="29"/>
    </row>
    <row r="172" spans="2:10">
      <c r="B172" s="22">
        <v>46</v>
      </c>
      <c r="C172" s="23" t="s">
        <v>511</v>
      </c>
      <c r="D172" s="23" t="s">
        <v>468</v>
      </c>
      <c r="E172" s="24" t="s">
        <v>512</v>
      </c>
      <c r="F172" s="22" t="s">
        <v>470</v>
      </c>
      <c r="G172" s="25">
        <f>ROUND(1.215,2)</f>
        <v>1.22</v>
      </c>
      <c r="H172" s="48">
        <v>1083.37</v>
      </c>
      <c r="I172" s="25">
        <f t="shared" si="3"/>
        <v>1321.71</v>
      </c>
      <c r="J172" s="29"/>
    </row>
    <row r="173" ht="21" spans="2:10">
      <c r="B173" s="22">
        <v>47</v>
      </c>
      <c r="C173" s="23" t="s">
        <v>236</v>
      </c>
      <c r="D173" s="23" t="s">
        <v>49</v>
      </c>
      <c r="E173" s="24" t="s">
        <v>513</v>
      </c>
      <c r="F173" s="22" t="s">
        <v>26</v>
      </c>
      <c r="G173" s="25" t="s">
        <v>514</v>
      </c>
      <c r="H173" s="48">
        <v>187.77</v>
      </c>
      <c r="I173" s="25">
        <f t="shared" si="3"/>
        <v>381.17</v>
      </c>
      <c r="J173" s="29"/>
    </row>
    <row r="174" ht="42" spans="2:10">
      <c r="B174" s="22">
        <v>48</v>
      </c>
      <c r="C174" s="23" t="s">
        <v>174</v>
      </c>
      <c r="D174" s="23" t="s">
        <v>54</v>
      </c>
      <c r="E174" s="24" t="s">
        <v>515</v>
      </c>
      <c r="F174" s="22" t="s">
        <v>56</v>
      </c>
      <c r="G174" s="25" t="s">
        <v>57</v>
      </c>
      <c r="H174" s="48">
        <v>129.22</v>
      </c>
      <c r="I174" s="25">
        <f t="shared" si="3"/>
        <v>1033.76</v>
      </c>
      <c r="J174" s="29"/>
    </row>
    <row r="175" ht="52.5" spans="2:10">
      <c r="B175" s="22">
        <v>49</v>
      </c>
      <c r="C175" s="23" t="s">
        <v>176</v>
      </c>
      <c r="D175" s="23" t="s">
        <v>105</v>
      </c>
      <c r="E175" s="24" t="s">
        <v>516</v>
      </c>
      <c r="F175" s="22" t="s">
        <v>56</v>
      </c>
      <c r="G175" s="25" t="s">
        <v>85</v>
      </c>
      <c r="H175" s="48">
        <v>62.93</v>
      </c>
      <c r="I175" s="25">
        <f t="shared" si="3"/>
        <v>1006.88</v>
      </c>
      <c r="J175" s="29"/>
    </row>
    <row r="176" spans="2:10">
      <c r="B176" s="22">
        <v>50</v>
      </c>
      <c r="C176" s="23" t="s">
        <v>304</v>
      </c>
      <c r="D176" s="23" t="s">
        <v>49</v>
      </c>
      <c r="E176" s="24" t="s">
        <v>517</v>
      </c>
      <c r="F176" s="22" t="s">
        <v>26</v>
      </c>
      <c r="G176" s="25" t="s">
        <v>518</v>
      </c>
      <c r="H176" s="48">
        <v>200.18</v>
      </c>
      <c r="I176" s="25">
        <f t="shared" si="3"/>
        <v>894.8</v>
      </c>
      <c r="J176" s="29"/>
    </row>
    <row r="177" ht="63" spans="2:10">
      <c r="B177" s="22">
        <v>51</v>
      </c>
      <c r="C177" s="23" t="s">
        <v>239</v>
      </c>
      <c r="D177" s="23" t="s">
        <v>49</v>
      </c>
      <c r="E177" s="24" t="s">
        <v>446</v>
      </c>
      <c r="F177" s="22" t="s">
        <v>26</v>
      </c>
      <c r="G177" s="25" t="s">
        <v>519</v>
      </c>
      <c r="H177" s="48">
        <v>228.77</v>
      </c>
      <c r="I177" s="25">
        <f t="shared" si="3"/>
        <v>1365.76</v>
      </c>
      <c r="J177" s="29"/>
    </row>
    <row r="178" ht="31.5" spans="2:10">
      <c r="B178" s="22">
        <v>52</v>
      </c>
      <c r="C178" s="23" t="s">
        <v>243</v>
      </c>
      <c r="D178" s="23" t="s">
        <v>68</v>
      </c>
      <c r="E178" s="24" t="s">
        <v>139</v>
      </c>
      <c r="F178" s="22" t="s">
        <v>65</v>
      </c>
      <c r="G178" s="25" t="s">
        <v>520</v>
      </c>
      <c r="H178" s="48">
        <v>64.78</v>
      </c>
      <c r="I178" s="25">
        <f t="shared" si="3"/>
        <v>577.19</v>
      </c>
      <c r="J178" s="29"/>
    </row>
    <row r="179" spans="2:10">
      <c r="B179" s="22">
        <v>53</v>
      </c>
      <c r="C179" s="23" t="s">
        <v>521</v>
      </c>
      <c r="D179" s="23" t="s">
        <v>49</v>
      </c>
      <c r="E179" s="24" t="s">
        <v>269</v>
      </c>
      <c r="F179" s="22" t="s">
        <v>26</v>
      </c>
      <c r="G179" s="25" t="s">
        <v>522</v>
      </c>
      <c r="H179" s="48">
        <v>220.02</v>
      </c>
      <c r="I179" s="25">
        <f t="shared" si="3"/>
        <v>899.88</v>
      </c>
      <c r="J179" s="29"/>
    </row>
    <row r="180" spans="2:10">
      <c r="B180" s="22">
        <v>54</v>
      </c>
      <c r="C180" s="23" t="s">
        <v>523</v>
      </c>
      <c r="D180" s="23" t="s">
        <v>468</v>
      </c>
      <c r="E180" s="24" t="s">
        <v>524</v>
      </c>
      <c r="F180" s="22" t="s">
        <v>470</v>
      </c>
      <c r="G180" s="25">
        <f>ROUND(7.056,2)</f>
        <v>7.06</v>
      </c>
      <c r="H180" s="48">
        <v>1083.37</v>
      </c>
      <c r="I180" s="25">
        <f t="shared" si="3"/>
        <v>7648.59</v>
      </c>
      <c r="J180" s="29"/>
    </row>
    <row r="181" ht="31.5" spans="2:10">
      <c r="B181" s="22">
        <v>55</v>
      </c>
      <c r="C181" s="23" t="s">
        <v>214</v>
      </c>
      <c r="D181" s="23" t="s">
        <v>54</v>
      </c>
      <c r="E181" s="24" t="s">
        <v>525</v>
      </c>
      <c r="F181" s="22" t="s">
        <v>56</v>
      </c>
      <c r="G181" s="25" t="s">
        <v>43</v>
      </c>
      <c r="H181" s="48">
        <v>225.01</v>
      </c>
      <c r="I181" s="25">
        <f t="shared" si="3"/>
        <v>1125.05</v>
      </c>
      <c r="J181" s="29"/>
    </row>
    <row r="182" ht="42" spans="2:10">
      <c r="B182" s="22">
        <v>56</v>
      </c>
      <c r="C182" s="23" t="s">
        <v>194</v>
      </c>
      <c r="D182" s="23" t="s">
        <v>105</v>
      </c>
      <c r="E182" s="24" t="s">
        <v>526</v>
      </c>
      <c r="F182" s="22" t="s">
        <v>56</v>
      </c>
      <c r="G182" s="25" t="s">
        <v>74</v>
      </c>
      <c r="H182" s="48">
        <v>60.54</v>
      </c>
      <c r="I182" s="25">
        <f t="shared" si="3"/>
        <v>726.48</v>
      </c>
      <c r="J182" s="29"/>
    </row>
    <row r="183" ht="21" spans="2:10">
      <c r="B183" s="22">
        <v>57</v>
      </c>
      <c r="C183" s="23" t="s">
        <v>97</v>
      </c>
      <c r="D183" s="23" t="s">
        <v>527</v>
      </c>
      <c r="E183" s="24" t="s">
        <v>528</v>
      </c>
      <c r="F183" s="22" t="s">
        <v>56</v>
      </c>
      <c r="G183" s="25" t="s">
        <v>38</v>
      </c>
      <c r="H183" s="48">
        <v>249.6</v>
      </c>
      <c r="I183" s="25">
        <f t="shared" si="3"/>
        <v>998.4</v>
      </c>
      <c r="J183" s="29"/>
    </row>
    <row r="184" ht="31.5" spans="2:10">
      <c r="B184" s="22">
        <v>58</v>
      </c>
      <c r="C184" s="23" t="s">
        <v>197</v>
      </c>
      <c r="D184" s="23" t="s">
        <v>105</v>
      </c>
      <c r="E184" s="24" t="s">
        <v>529</v>
      </c>
      <c r="F184" s="22" t="s">
        <v>56</v>
      </c>
      <c r="G184" s="25" t="s">
        <v>60</v>
      </c>
      <c r="H184" s="48">
        <v>60.54</v>
      </c>
      <c r="I184" s="25">
        <f t="shared" si="3"/>
        <v>605.4</v>
      </c>
      <c r="J184" s="29"/>
    </row>
    <row r="185" spans="2:10">
      <c r="B185" s="22">
        <v>59</v>
      </c>
      <c r="C185" s="23" t="s">
        <v>258</v>
      </c>
      <c r="D185" s="23" t="s">
        <v>49</v>
      </c>
      <c r="E185" s="24" t="s">
        <v>530</v>
      </c>
      <c r="F185" s="22" t="s">
        <v>26</v>
      </c>
      <c r="G185" s="25" t="s">
        <v>531</v>
      </c>
      <c r="H185" s="48">
        <v>194.16</v>
      </c>
      <c r="I185" s="25">
        <f t="shared" si="3"/>
        <v>38.83</v>
      </c>
      <c r="J185" s="29"/>
    </row>
    <row r="186" ht="21" spans="2:10">
      <c r="B186" s="22">
        <v>60</v>
      </c>
      <c r="C186" s="23" t="s">
        <v>532</v>
      </c>
      <c r="D186" s="23" t="s">
        <v>482</v>
      </c>
      <c r="E186" s="24" t="s">
        <v>533</v>
      </c>
      <c r="F186" s="22" t="s">
        <v>484</v>
      </c>
      <c r="G186" s="25" t="s">
        <v>22</v>
      </c>
      <c r="H186" s="48">
        <v>3323.59</v>
      </c>
      <c r="I186" s="25">
        <f t="shared" si="3"/>
        <v>3323.59</v>
      </c>
      <c r="J186" s="29"/>
    </row>
    <row r="187" ht="73.5" spans="2:10">
      <c r="B187" s="22">
        <v>61</v>
      </c>
      <c r="C187" s="23" t="s">
        <v>268</v>
      </c>
      <c r="D187" s="23" t="s">
        <v>49</v>
      </c>
      <c r="E187" s="24" t="s">
        <v>534</v>
      </c>
      <c r="F187" s="22" t="s">
        <v>26</v>
      </c>
      <c r="G187" s="25" t="s">
        <v>535</v>
      </c>
      <c r="H187" s="48">
        <v>312.29</v>
      </c>
      <c r="I187" s="25">
        <f t="shared" si="3"/>
        <v>2560.78</v>
      </c>
      <c r="J187" s="29"/>
    </row>
    <row r="188" spans="2:10">
      <c r="B188" s="22">
        <v>62</v>
      </c>
      <c r="C188" s="23" t="s">
        <v>272</v>
      </c>
      <c r="D188" s="23" t="s">
        <v>49</v>
      </c>
      <c r="E188" s="24" t="s">
        <v>269</v>
      </c>
      <c r="F188" s="22" t="s">
        <v>26</v>
      </c>
      <c r="G188" s="25" t="s">
        <v>536</v>
      </c>
      <c r="H188" s="48">
        <v>220.02</v>
      </c>
      <c r="I188" s="25">
        <f t="shared" si="3"/>
        <v>286.03</v>
      </c>
      <c r="J188" s="29"/>
    </row>
    <row r="189" ht="31.5" spans="2:10">
      <c r="B189" s="22">
        <v>63</v>
      </c>
      <c r="C189" s="23" t="s">
        <v>265</v>
      </c>
      <c r="D189" s="23" t="s">
        <v>68</v>
      </c>
      <c r="E189" s="24" t="s">
        <v>139</v>
      </c>
      <c r="F189" s="22" t="s">
        <v>65</v>
      </c>
      <c r="G189" s="25" t="s">
        <v>537</v>
      </c>
      <c r="H189" s="48">
        <v>64.78</v>
      </c>
      <c r="I189" s="25">
        <f t="shared" si="3"/>
        <v>377.67</v>
      </c>
      <c r="J189" s="29"/>
    </row>
    <row r="190" spans="2:10">
      <c r="B190" s="22">
        <v>64</v>
      </c>
      <c r="C190" s="23" t="s">
        <v>538</v>
      </c>
      <c r="D190" s="23" t="s">
        <v>468</v>
      </c>
      <c r="E190" s="24" t="s">
        <v>539</v>
      </c>
      <c r="F190" s="22" t="s">
        <v>470</v>
      </c>
      <c r="G190" s="25" t="s">
        <v>540</v>
      </c>
      <c r="H190" s="48">
        <v>1083.37</v>
      </c>
      <c r="I190" s="25">
        <f t="shared" si="3"/>
        <v>2286.99</v>
      </c>
      <c r="J190" s="29"/>
    </row>
    <row r="191" ht="31.5" spans="2:10">
      <c r="B191" s="22">
        <v>65</v>
      </c>
      <c r="C191" s="23" t="s">
        <v>217</v>
      </c>
      <c r="D191" s="23" t="s">
        <v>54</v>
      </c>
      <c r="E191" s="24" t="s">
        <v>541</v>
      </c>
      <c r="F191" s="22" t="s">
        <v>56</v>
      </c>
      <c r="G191" s="25" t="s">
        <v>47</v>
      </c>
      <c r="H191" s="48">
        <v>207.06</v>
      </c>
      <c r="I191" s="25">
        <f t="shared" ref="I191:I228" si="4">ROUND(G191*H191,2)</f>
        <v>1242.36</v>
      </c>
      <c r="J191" s="29"/>
    </row>
    <row r="192" ht="42" spans="2:10">
      <c r="B192" s="22">
        <v>66</v>
      </c>
      <c r="C192" s="23" t="s">
        <v>279</v>
      </c>
      <c r="D192" s="23" t="s">
        <v>49</v>
      </c>
      <c r="E192" s="24" t="s">
        <v>542</v>
      </c>
      <c r="F192" s="22" t="s">
        <v>26</v>
      </c>
      <c r="G192" s="25" t="s">
        <v>543</v>
      </c>
      <c r="H192" s="48">
        <v>629.64</v>
      </c>
      <c r="I192" s="25">
        <f t="shared" si="4"/>
        <v>2449.3</v>
      </c>
      <c r="J192" s="29"/>
    </row>
    <row r="193" spans="2:10">
      <c r="B193" s="22">
        <v>67</v>
      </c>
      <c r="C193" s="23" t="s">
        <v>544</v>
      </c>
      <c r="D193" s="23" t="s">
        <v>468</v>
      </c>
      <c r="E193" s="24" t="s">
        <v>545</v>
      </c>
      <c r="F193" s="22" t="s">
        <v>470</v>
      </c>
      <c r="G193" s="25">
        <f>ROUND(2.995,2)</f>
        <v>3</v>
      </c>
      <c r="H193" s="48">
        <v>1199.14</v>
      </c>
      <c r="I193" s="25">
        <f t="shared" si="4"/>
        <v>3597.42</v>
      </c>
      <c r="J193" s="29"/>
    </row>
    <row r="194" spans="2:10">
      <c r="B194" s="22">
        <v>68</v>
      </c>
      <c r="C194" s="23" t="s">
        <v>281</v>
      </c>
      <c r="D194" s="23" t="s">
        <v>49</v>
      </c>
      <c r="E194" s="24" t="s">
        <v>269</v>
      </c>
      <c r="F194" s="22" t="s">
        <v>26</v>
      </c>
      <c r="G194" s="25" t="s">
        <v>546</v>
      </c>
      <c r="H194" s="48">
        <v>220.02</v>
      </c>
      <c r="I194" s="25">
        <f t="shared" si="4"/>
        <v>547.85</v>
      </c>
      <c r="J194" s="29"/>
    </row>
    <row r="195" ht="52.5" spans="2:10">
      <c r="B195" s="22">
        <v>69</v>
      </c>
      <c r="C195" s="23" t="s">
        <v>246</v>
      </c>
      <c r="D195" s="23" t="s">
        <v>54</v>
      </c>
      <c r="E195" s="24" t="s">
        <v>547</v>
      </c>
      <c r="F195" s="22" t="s">
        <v>56</v>
      </c>
      <c r="G195" s="25" t="s">
        <v>85</v>
      </c>
      <c r="H195" s="48">
        <v>207.06</v>
      </c>
      <c r="I195" s="25">
        <f t="shared" si="4"/>
        <v>3312.96</v>
      </c>
      <c r="J195" s="29"/>
    </row>
    <row r="196" ht="21" spans="2:10">
      <c r="B196" s="22">
        <v>70</v>
      </c>
      <c r="C196" s="23" t="s">
        <v>548</v>
      </c>
      <c r="D196" s="23" t="s">
        <v>549</v>
      </c>
      <c r="E196" s="24" t="s">
        <v>550</v>
      </c>
      <c r="F196" s="22" t="s">
        <v>470</v>
      </c>
      <c r="G196" s="25" t="s">
        <v>551</v>
      </c>
      <c r="H196" s="48">
        <v>1307.41</v>
      </c>
      <c r="I196" s="25">
        <f t="shared" si="4"/>
        <v>4373.29</v>
      </c>
      <c r="J196" s="29"/>
    </row>
    <row r="197" spans="2:10">
      <c r="B197" s="22">
        <v>71</v>
      </c>
      <c r="C197" s="23" t="s">
        <v>301</v>
      </c>
      <c r="D197" s="23" t="s">
        <v>180</v>
      </c>
      <c r="E197" s="24" t="s">
        <v>552</v>
      </c>
      <c r="F197" s="22" t="s">
        <v>470</v>
      </c>
      <c r="G197" s="25">
        <f>ROUND(0.968,2)</f>
        <v>0.97</v>
      </c>
      <c r="H197" s="48">
        <v>1174.64</v>
      </c>
      <c r="I197" s="25">
        <f t="shared" si="4"/>
        <v>1139.4</v>
      </c>
      <c r="J197" s="29"/>
    </row>
    <row r="198" ht="21" spans="2:10">
      <c r="B198" s="22">
        <v>72</v>
      </c>
      <c r="C198" s="23" t="s">
        <v>553</v>
      </c>
      <c r="D198" s="23" t="s">
        <v>554</v>
      </c>
      <c r="E198" s="24" t="s">
        <v>555</v>
      </c>
      <c r="F198" s="22" t="s">
        <v>26</v>
      </c>
      <c r="G198" s="25" t="s">
        <v>556</v>
      </c>
      <c r="H198" s="48">
        <v>719.56</v>
      </c>
      <c r="I198" s="25">
        <f t="shared" si="4"/>
        <v>8159.81</v>
      </c>
      <c r="J198" s="29"/>
    </row>
    <row r="199" ht="42" spans="2:10">
      <c r="B199" s="22">
        <v>73</v>
      </c>
      <c r="C199" s="23" t="s">
        <v>557</v>
      </c>
      <c r="D199" s="23" t="s">
        <v>558</v>
      </c>
      <c r="E199" s="24" t="s">
        <v>559</v>
      </c>
      <c r="F199" s="22" t="s">
        <v>26</v>
      </c>
      <c r="G199" s="25" t="s">
        <v>560</v>
      </c>
      <c r="H199" s="48">
        <v>32.92</v>
      </c>
      <c r="I199" s="25">
        <f t="shared" si="4"/>
        <v>414.79</v>
      </c>
      <c r="J199" s="29"/>
    </row>
    <row r="200" ht="94.5" spans="2:10">
      <c r="B200" s="22">
        <v>74</v>
      </c>
      <c r="C200" s="23" t="s">
        <v>317</v>
      </c>
      <c r="D200" s="23" t="s">
        <v>318</v>
      </c>
      <c r="E200" s="24" t="s">
        <v>561</v>
      </c>
      <c r="F200" s="22" t="s">
        <v>26</v>
      </c>
      <c r="G200" s="25" t="s">
        <v>562</v>
      </c>
      <c r="H200" s="48">
        <v>310.7</v>
      </c>
      <c r="I200" s="25">
        <f t="shared" si="4"/>
        <v>6158.07</v>
      </c>
      <c r="J200" s="29"/>
    </row>
    <row r="201" spans="2:10">
      <c r="B201" s="22">
        <v>75</v>
      </c>
      <c r="C201" s="23" t="s">
        <v>563</v>
      </c>
      <c r="D201" s="23" t="s">
        <v>564</v>
      </c>
      <c r="E201" s="24" t="s">
        <v>565</v>
      </c>
      <c r="F201" s="22" t="s">
        <v>26</v>
      </c>
      <c r="G201" s="25" t="s">
        <v>566</v>
      </c>
      <c r="H201" s="48">
        <v>121.97</v>
      </c>
      <c r="I201" s="25">
        <f t="shared" si="4"/>
        <v>6069.23</v>
      </c>
      <c r="J201" s="29"/>
    </row>
    <row r="202" ht="52.5" spans="2:10">
      <c r="B202" s="22">
        <v>76</v>
      </c>
      <c r="C202" s="23" t="s">
        <v>567</v>
      </c>
      <c r="D202" s="23" t="s">
        <v>330</v>
      </c>
      <c r="E202" s="24" t="s">
        <v>568</v>
      </c>
      <c r="F202" s="22" t="s">
        <v>26</v>
      </c>
      <c r="G202" s="25" t="s">
        <v>569</v>
      </c>
      <c r="H202" s="48">
        <v>246.11</v>
      </c>
      <c r="I202" s="25">
        <f t="shared" si="4"/>
        <v>1444.67</v>
      </c>
      <c r="J202" s="29"/>
    </row>
    <row r="203" ht="42" spans="2:10">
      <c r="B203" s="22">
        <v>77</v>
      </c>
      <c r="C203" s="23" t="s">
        <v>334</v>
      </c>
      <c r="D203" s="23" t="s">
        <v>335</v>
      </c>
      <c r="E203" s="24" t="s">
        <v>570</v>
      </c>
      <c r="F203" s="22" t="s">
        <v>26</v>
      </c>
      <c r="G203" s="25" t="s">
        <v>571</v>
      </c>
      <c r="H203" s="48">
        <v>30.12</v>
      </c>
      <c r="I203" s="25">
        <f t="shared" si="4"/>
        <v>3036.7</v>
      </c>
      <c r="J203" s="29"/>
    </row>
    <row r="204" spans="2:10">
      <c r="B204" s="22">
        <v>78</v>
      </c>
      <c r="C204" s="23" t="s">
        <v>339</v>
      </c>
      <c r="D204" s="23" t="s">
        <v>335</v>
      </c>
      <c r="E204" s="24" t="s">
        <v>572</v>
      </c>
      <c r="F204" s="22" t="s">
        <v>26</v>
      </c>
      <c r="G204" s="25" t="s">
        <v>573</v>
      </c>
      <c r="H204" s="48">
        <v>27.73</v>
      </c>
      <c r="I204" s="25">
        <f t="shared" si="4"/>
        <v>1200.15</v>
      </c>
      <c r="J204" s="29"/>
    </row>
    <row r="205" ht="21" spans="2:10">
      <c r="B205" s="22">
        <v>79</v>
      </c>
      <c r="C205" s="23" t="s">
        <v>574</v>
      </c>
      <c r="D205" s="23" t="s">
        <v>575</v>
      </c>
      <c r="E205" s="24" t="s">
        <v>576</v>
      </c>
      <c r="F205" s="22" t="s">
        <v>358</v>
      </c>
      <c r="G205" s="25" t="s">
        <v>577</v>
      </c>
      <c r="H205" s="48">
        <v>151.23</v>
      </c>
      <c r="I205" s="25">
        <f t="shared" si="4"/>
        <v>1214.38</v>
      </c>
      <c r="J205" s="29"/>
    </row>
    <row r="206" ht="21" spans="2:10">
      <c r="B206" s="22">
        <v>80</v>
      </c>
      <c r="C206" s="23" t="s">
        <v>578</v>
      </c>
      <c r="D206" s="23" t="s">
        <v>579</v>
      </c>
      <c r="E206" s="24" t="s">
        <v>580</v>
      </c>
      <c r="F206" s="22" t="s">
        <v>581</v>
      </c>
      <c r="G206" s="25" t="s">
        <v>28</v>
      </c>
      <c r="H206" s="48">
        <v>26.59</v>
      </c>
      <c r="I206" s="25">
        <f t="shared" si="4"/>
        <v>53.18</v>
      </c>
      <c r="J206" s="29"/>
    </row>
    <row r="207" ht="21" spans="2:10">
      <c r="B207" s="22">
        <v>81</v>
      </c>
      <c r="C207" s="23" t="s">
        <v>582</v>
      </c>
      <c r="D207" s="23" t="s">
        <v>579</v>
      </c>
      <c r="E207" s="24" t="s">
        <v>580</v>
      </c>
      <c r="F207" s="22" t="s">
        <v>581</v>
      </c>
      <c r="G207" s="25" t="s">
        <v>22</v>
      </c>
      <c r="H207" s="48">
        <v>39.88</v>
      </c>
      <c r="I207" s="25">
        <f t="shared" si="4"/>
        <v>39.88</v>
      </c>
      <c r="J207" s="29"/>
    </row>
    <row r="208" ht="31.5" spans="2:10">
      <c r="B208" s="22">
        <v>82</v>
      </c>
      <c r="C208" s="23" t="s">
        <v>343</v>
      </c>
      <c r="D208" s="23" t="s">
        <v>344</v>
      </c>
      <c r="E208" s="24" t="s">
        <v>583</v>
      </c>
      <c r="F208" s="22" t="s">
        <v>26</v>
      </c>
      <c r="G208" s="25" t="s">
        <v>445</v>
      </c>
      <c r="H208" s="48">
        <v>12.95</v>
      </c>
      <c r="I208" s="25">
        <f t="shared" si="4"/>
        <v>901.06</v>
      </c>
      <c r="J208" s="29"/>
    </row>
    <row r="209" spans="2:10">
      <c r="B209" s="22">
        <v>83</v>
      </c>
      <c r="C209" s="23" t="s">
        <v>584</v>
      </c>
      <c r="D209" s="23" t="s">
        <v>585</v>
      </c>
      <c r="E209" s="24"/>
      <c r="F209" s="22" t="s">
        <v>26</v>
      </c>
      <c r="G209" s="25" t="s">
        <v>571</v>
      </c>
      <c r="H209" s="48">
        <v>4.98</v>
      </c>
      <c r="I209" s="25">
        <f t="shared" si="4"/>
        <v>502.08</v>
      </c>
      <c r="J209" s="29"/>
    </row>
    <row r="210" ht="31.5" spans="2:10">
      <c r="B210" s="22">
        <v>84</v>
      </c>
      <c r="C210" s="23" t="s">
        <v>355</v>
      </c>
      <c r="D210" s="23" t="s">
        <v>356</v>
      </c>
      <c r="E210" s="24" t="s">
        <v>357</v>
      </c>
      <c r="F210" s="22" t="s">
        <v>358</v>
      </c>
      <c r="G210" s="25" t="s">
        <v>85</v>
      </c>
      <c r="H210" s="48">
        <v>37.04</v>
      </c>
      <c r="I210" s="25">
        <f t="shared" si="4"/>
        <v>592.64</v>
      </c>
      <c r="J210" s="29"/>
    </row>
    <row r="211" spans="2:10">
      <c r="B211" s="22">
        <v>85</v>
      </c>
      <c r="C211" s="23" t="s">
        <v>365</v>
      </c>
      <c r="D211" s="23" t="s">
        <v>366</v>
      </c>
      <c r="E211" s="24" t="s">
        <v>367</v>
      </c>
      <c r="F211" s="22" t="s">
        <v>368</v>
      </c>
      <c r="G211" s="25" t="s">
        <v>22</v>
      </c>
      <c r="H211" s="48">
        <v>1895.27</v>
      </c>
      <c r="I211" s="25">
        <f t="shared" si="4"/>
        <v>1895.27</v>
      </c>
      <c r="J211" s="29"/>
    </row>
    <row r="212" spans="2:10">
      <c r="B212" s="22">
        <v>86</v>
      </c>
      <c r="C212" s="23" t="s">
        <v>277</v>
      </c>
      <c r="D212" s="23" t="s">
        <v>68</v>
      </c>
      <c r="E212" s="24" t="s">
        <v>371</v>
      </c>
      <c r="F212" s="22" t="s">
        <v>65</v>
      </c>
      <c r="G212" s="25" t="s">
        <v>586</v>
      </c>
      <c r="H212" s="48">
        <v>57.9</v>
      </c>
      <c r="I212" s="25">
        <f t="shared" si="4"/>
        <v>5511.5</v>
      </c>
      <c r="J212" s="29"/>
    </row>
    <row r="213" ht="21" spans="2:10">
      <c r="B213" s="22">
        <v>87</v>
      </c>
      <c r="C213" s="23" t="s">
        <v>587</v>
      </c>
      <c r="D213" s="23" t="s">
        <v>375</v>
      </c>
      <c r="E213" s="24" t="s">
        <v>376</v>
      </c>
      <c r="F213" s="22" t="s">
        <v>225</v>
      </c>
      <c r="G213" s="25" t="s">
        <v>61</v>
      </c>
      <c r="H213" s="48">
        <v>476.46</v>
      </c>
      <c r="I213" s="25">
        <f t="shared" si="4"/>
        <v>4288.14</v>
      </c>
      <c r="J213" s="29"/>
    </row>
    <row r="214" spans="2:10">
      <c r="B214" s="22">
        <v>88</v>
      </c>
      <c r="C214" s="23" t="s">
        <v>588</v>
      </c>
      <c r="D214" s="23" t="s">
        <v>387</v>
      </c>
      <c r="E214" s="24" t="s">
        <v>589</v>
      </c>
      <c r="F214" s="22" t="s">
        <v>56</v>
      </c>
      <c r="G214" s="25" t="s">
        <v>47</v>
      </c>
      <c r="H214" s="48">
        <v>17.25</v>
      </c>
      <c r="I214" s="25">
        <f t="shared" si="4"/>
        <v>103.5</v>
      </c>
      <c r="J214" s="29"/>
    </row>
    <row r="215" spans="2:10">
      <c r="B215" s="22">
        <v>89</v>
      </c>
      <c r="C215" s="23" t="s">
        <v>386</v>
      </c>
      <c r="D215" s="23" t="s">
        <v>387</v>
      </c>
      <c r="E215" s="24" t="s">
        <v>392</v>
      </c>
      <c r="F215" s="22" t="s">
        <v>56</v>
      </c>
      <c r="G215" s="25" t="s">
        <v>22</v>
      </c>
      <c r="H215" s="48">
        <v>17.25</v>
      </c>
      <c r="I215" s="25">
        <f t="shared" si="4"/>
        <v>17.25</v>
      </c>
      <c r="J215" s="29"/>
    </row>
    <row r="216" spans="2:10">
      <c r="B216" s="22">
        <v>90</v>
      </c>
      <c r="C216" s="23" t="s">
        <v>590</v>
      </c>
      <c r="D216" s="23" t="s">
        <v>387</v>
      </c>
      <c r="E216" s="24" t="s">
        <v>388</v>
      </c>
      <c r="F216" s="22" t="s">
        <v>56</v>
      </c>
      <c r="G216" s="25" t="s">
        <v>28</v>
      </c>
      <c r="H216" s="48">
        <v>23.38</v>
      </c>
      <c r="I216" s="25">
        <f t="shared" si="4"/>
        <v>46.76</v>
      </c>
      <c r="J216" s="29"/>
    </row>
    <row r="217" spans="2:10">
      <c r="B217" s="22">
        <v>91</v>
      </c>
      <c r="C217" s="23" t="s">
        <v>591</v>
      </c>
      <c r="D217" s="23" t="s">
        <v>391</v>
      </c>
      <c r="E217" s="24" t="s">
        <v>398</v>
      </c>
      <c r="F217" s="22" t="s">
        <v>56</v>
      </c>
      <c r="G217" s="25" t="s">
        <v>28</v>
      </c>
      <c r="H217" s="48">
        <v>25.59</v>
      </c>
      <c r="I217" s="25">
        <f t="shared" si="4"/>
        <v>51.18</v>
      </c>
      <c r="J217" s="29"/>
    </row>
    <row r="218" ht="31.5" spans="2:10">
      <c r="B218" s="22">
        <v>92</v>
      </c>
      <c r="C218" s="23" t="s">
        <v>592</v>
      </c>
      <c r="D218" s="23" t="s">
        <v>401</v>
      </c>
      <c r="E218" s="24" t="s">
        <v>593</v>
      </c>
      <c r="F218" s="22" t="s">
        <v>56</v>
      </c>
      <c r="G218" s="25" t="s">
        <v>100</v>
      </c>
      <c r="H218" s="48">
        <v>10.68</v>
      </c>
      <c r="I218" s="25">
        <f t="shared" si="4"/>
        <v>213.6</v>
      </c>
      <c r="J218" s="29"/>
    </row>
    <row r="219" ht="31.5" spans="2:10">
      <c r="B219" s="22">
        <v>93</v>
      </c>
      <c r="C219" s="23" t="s">
        <v>407</v>
      </c>
      <c r="D219" s="23" t="s">
        <v>408</v>
      </c>
      <c r="E219" s="24" t="s">
        <v>409</v>
      </c>
      <c r="F219" s="22" t="s">
        <v>65</v>
      </c>
      <c r="G219" s="25" t="s">
        <v>594</v>
      </c>
      <c r="H219" s="48">
        <v>12.86</v>
      </c>
      <c r="I219" s="25">
        <f t="shared" si="4"/>
        <v>756.81</v>
      </c>
      <c r="J219" s="29"/>
    </row>
    <row r="220" ht="63" spans="2:10">
      <c r="B220" s="22">
        <v>94</v>
      </c>
      <c r="C220" s="23" t="s">
        <v>412</v>
      </c>
      <c r="D220" s="23" t="s">
        <v>413</v>
      </c>
      <c r="E220" s="24" t="s">
        <v>414</v>
      </c>
      <c r="F220" s="22" t="s">
        <v>415</v>
      </c>
      <c r="G220" s="25" t="s">
        <v>595</v>
      </c>
      <c r="H220" s="48">
        <v>16.76</v>
      </c>
      <c r="I220" s="25">
        <f t="shared" si="4"/>
        <v>122.35</v>
      </c>
      <c r="J220" s="29"/>
    </row>
    <row r="221" spans="2:10">
      <c r="B221" s="22">
        <v>95</v>
      </c>
      <c r="C221" s="23" t="s">
        <v>418</v>
      </c>
      <c r="D221" s="23" t="s">
        <v>419</v>
      </c>
      <c r="E221" s="24" t="s">
        <v>420</v>
      </c>
      <c r="F221" s="22" t="s">
        <v>65</v>
      </c>
      <c r="G221" s="25" t="s">
        <v>596</v>
      </c>
      <c r="H221" s="48">
        <v>3.73</v>
      </c>
      <c r="I221" s="25">
        <f t="shared" si="4"/>
        <v>669.72</v>
      </c>
      <c r="J221" s="29"/>
    </row>
    <row r="222" spans="2:10">
      <c r="B222" s="22">
        <v>96</v>
      </c>
      <c r="C222" s="23" t="s">
        <v>423</v>
      </c>
      <c r="D222" s="23" t="s">
        <v>424</v>
      </c>
      <c r="E222" s="24" t="s">
        <v>425</v>
      </c>
      <c r="F222" s="22" t="s">
        <v>56</v>
      </c>
      <c r="G222" s="25" t="s">
        <v>33</v>
      </c>
      <c r="H222" s="48">
        <v>37.31</v>
      </c>
      <c r="I222" s="25">
        <f t="shared" si="4"/>
        <v>111.93</v>
      </c>
      <c r="J222" s="29"/>
    </row>
    <row r="223" ht="42" spans="2:10">
      <c r="B223" s="22">
        <v>97</v>
      </c>
      <c r="C223" s="23" t="s">
        <v>427</v>
      </c>
      <c r="D223" s="23" t="s">
        <v>428</v>
      </c>
      <c r="E223" s="24" t="s">
        <v>429</v>
      </c>
      <c r="F223" s="22" t="s">
        <v>56</v>
      </c>
      <c r="G223" s="25" t="s">
        <v>33</v>
      </c>
      <c r="H223" s="48">
        <v>9.16</v>
      </c>
      <c r="I223" s="25">
        <f t="shared" si="4"/>
        <v>27.48</v>
      </c>
      <c r="J223" s="29"/>
    </row>
    <row r="224" s="2" customFormat="1" ht="87" customHeight="1" spans="1:10">
      <c r="A224" s="30"/>
      <c r="B224" s="22">
        <v>98</v>
      </c>
      <c r="C224" s="72" t="s">
        <v>597</v>
      </c>
      <c r="D224" s="23" t="s">
        <v>598</v>
      </c>
      <c r="E224" s="24" t="s">
        <v>599</v>
      </c>
      <c r="F224" s="22" t="s">
        <v>56</v>
      </c>
      <c r="G224" s="48">
        <v>4</v>
      </c>
      <c r="H224" s="48">
        <v>7500</v>
      </c>
      <c r="I224" s="48">
        <f t="shared" si="4"/>
        <v>30000</v>
      </c>
      <c r="J224" s="42"/>
    </row>
    <row r="225" s="2" customFormat="1" ht="41" customHeight="1" spans="1:10">
      <c r="A225" s="30"/>
      <c r="B225" s="22">
        <v>99</v>
      </c>
      <c r="C225" s="23" t="s">
        <v>597</v>
      </c>
      <c r="D225" s="23" t="s">
        <v>598</v>
      </c>
      <c r="E225" s="24" t="s">
        <v>600</v>
      </c>
      <c r="F225" s="22" t="s">
        <v>56</v>
      </c>
      <c r="G225" s="48">
        <v>4</v>
      </c>
      <c r="H225" s="48">
        <v>7500</v>
      </c>
      <c r="I225" s="48">
        <f t="shared" si="4"/>
        <v>30000</v>
      </c>
      <c r="J225" s="42"/>
    </row>
    <row r="226" s="2" customFormat="1" ht="41" customHeight="1" spans="1:10">
      <c r="A226" s="30"/>
      <c r="B226" s="22">
        <v>100</v>
      </c>
      <c r="C226" s="23" t="s">
        <v>601</v>
      </c>
      <c r="D226" s="23" t="s">
        <v>602</v>
      </c>
      <c r="E226" s="24" t="s">
        <v>603</v>
      </c>
      <c r="F226" s="22" t="s">
        <v>604</v>
      </c>
      <c r="G226" s="48">
        <v>1</v>
      </c>
      <c r="H226" s="48">
        <v>2000</v>
      </c>
      <c r="I226" s="48">
        <f t="shared" si="4"/>
        <v>2000</v>
      </c>
      <c r="J226" s="42"/>
    </row>
    <row r="227" s="2" customFormat="1" ht="41" customHeight="1" spans="1:10">
      <c r="A227" s="30"/>
      <c r="B227" s="22">
        <v>101</v>
      </c>
      <c r="C227" s="23" t="s">
        <v>605</v>
      </c>
      <c r="D227" s="23" t="s">
        <v>606</v>
      </c>
      <c r="E227" s="24" t="s">
        <v>607</v>
      </c>
      <c r="F227" s="22" t="s">
        <v>604</v>
      </c>
      <c r="G227" s="48">
        <v>1</v>
      </c>
      <c r="H227" s="48">
        <v>2000</v>
      </c>
      <c r="I227" s="48">
        <f t="shared" si="4"/>
        <v>2000</v>
      </c>
      <c r="J227" s="42"/>
    </row>
    <row r="228" s="2" customFormat="1" ht="41" customHeight="1" spans="1:10">
      <c r="A228" s="30"/>
      <c r="B228" s="22">
        <v>102</v>
      </c>
      <c r="C228" s="23" t="s">
        <v>608</v>
      </c>
      <c r="D228" s="23" t="s">
        <v>609</v>
      </c>
      <c r="E228" s="24" t="s">
        <v>610</v>
      </c>
      <c r="F228" s="22" t="s">
        <v>604</v>
      </c>
      <c r="G228" s="48">
        <v>1</v>
      </c>
      <c r="H228" s="48">
        <v>1200</v>
      </c>
      <c r="I228" s="48">
        <f t="shared" si="4"/>
        <v>1200</v>
      </c>
      <c r="J228" s="42"/>
    </row>
    <row r="229" spans="2:10">
      <c r="B229" s="49" t="s">
        <v>435</v>
      </c>
      <c r="C229" s="50"/>
      <c r="D229" s="50"/>
      <c r="E229" s="50"/>
      <c r="F229" s="50"/>
      <c r="G229" s="50"/>
      <c r="H229" s="50"/>
      <c r="I229" s="60">
        <f>SUM(I127:I228)</f>
        <v>221998.67</v>
      </c>
      <c r="J229" s="43"/>
    </row>
    <row r="230" ht="42" customHeight="1" spans="1:10">
      <c r="A230" s="6"/>
      <c r="B230" s="51" t="s">
        <v>611</v>
      </c>
      <c r="C230" s="52"/>
      <c r="D230" s="52"/>
      <c r="E230" s="52"/>
      <c r="F230" s="52"/>
      <c r="G230" s="52"/>
      <c r="H230" s="52"/>
      <c r="I230" s="61">
        <v>25000</v>
      </c>
      <c r="J230" s="62" t="s">
        <v>8</v>
      </c>
    </row>
    <row r="231" s="2" customFormat="1" ht="41" customHeight="1" spans="1:10">
      <c r="A231" s="30" t="s">
        <v>363</v>
      </c>
      <c r="B231" s="53" t="s">
        <v>612</v>
      </c>
      <c r="C231" s="53"/>
      <c r="D231" s="53"/>
      <c r="E231" s="53"/>
      <c r="F231" s="54" t="s">
        <v>604</v>
      </c>
      <c r="G231" s="55">
        <v>1</v>
      </c>
      <c r="H231" s="55">
        <v>17000</v>
      </c>
      <c r="I231" s="12">
        <f>H231</f>
        <v>17000</v>
      </c>
      <c r="J231" s="42" t="s">
        <v>8</v>
      </c>
    </row>
    <row r="232" s="3" customFormat="1" ht="14.25" spans="2:12">
      <c r="B232" s="56" t="s">
        <v>613</v>
      </c>
      <c r="C232" s="57"/>
      <c r="D232" s="57"/>
      <c r="E232" s="57"/>
      <c r="F232" s="57"/>
      <c r="G232" s="58"/>
      <c r="H232" s="59"/>
      <c r="I232" s="63">
        <f>I231+I230+I229+I125</f>
        <v>587171.76</v>
      </c>
      <c r="J232" s="43"/>
      <c r="K232" s="44"/>
      <c r="L232" s="44"/>
    </row>
    <row r="233" s="3" customFormat="1" spans="7:12">
      <c r="G233" s="44"/>
      <c r="H233" s="44"/>
      <c r="I233" s="64"/>
      <c r="K233" s="44"/>
      <c r="L233" s="44"/>
    </row>
    <row r="234" spans="4:16384">
      <c r="D234" s="1" t="s">
        <v>11</v>
      </c>
      <c r="F234" s="1" t="s">
        <v>12</v>
      </c>
      <c r="K234" s="4"/>
      <c r="L234" s="4"/>
      <c r="XEW234" s="1">
        <f>SUM(K234:XEV234)</f>
        <v>0</v>
      </c>
      <c r="XFC234" s="1"/>
      <c r="XFD234" s="1"/>
    </row>
  </sheetData>
  <autoFilter ref="A3:XEU232">
    <extLst/>
  </autoFilter>
  <mergeCells count="18">
    <mergeCell ref="B1:J1"/>
    <mergeCell ref="B2:G2"/>
    <mergeCell ref="H2:I2"/>
    <mergeCell ref="H3:I3"/>
    <mergeCell ref="B5:H5"/>
    <mergeCell ref="B125:H125"/>
    <mergeCell ref="B126:H126"/>
    <mergeCell ref="B229:H229"/>
    <mergeCell ref="B230:H230"/>
    <mergeCell ref="B231:E231"/>
    <mergeCell ref="B232:H232"/>
    <mergeCell ref="B3:B4"/>
    <mergeCell ref="C3:C4"/>
    <mergeCell ref="D3:D4"/>
    <mergeCell ref="E3:E4"/>
    <mergeCell ref="F3:F4"/>
    <mergeCell ref="G3:G4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 </vt:lpstr>
      <vt:lpstr>采购控制价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陈曦</cp:lastModifiedBy>
  <dcterms:created xsi:type="dcterms:W3CDTF">2024-11-21T07:33:00Z</dcterms:created>
  <dcterms:modified xsi:type="dcterms:W3CDTF">2024-11-22T07:00:47Z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F3AAFBC11A07465EBF5CF6E8A13A2A3E_13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