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firstSheet="1" activeTab="1"/>
  </bookViews>
  <sheets>
    <sheet name="汇总表 " sheetId="7" r:id="rId1"/>
    <sheet name="采购控制价" sheetId="5" r:id="rId2"/>
  </sheets>
  <definedNames>
    <definedName name="_xlnm.Print_Titles" localSheetId="1">采购控制价!$1:$3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<sst xmlns="http://schemas.openxmlformats.org/spreadsheetml/2006/main" count="1010" uniqueCount="624">
  <si>
    <t>长泰所、兴泰服务区房建设施修缮改造工程采购控制价汇总表</t>
  </si>
  <si>
    <t>序号</t>
  </si>
  <si>
    <t>汇总细项</t>
  </si>
  <si>
    <t>金额（元）</t>
  </si>
  <si>
    <t>备注</t>
  </si>
  <si>
    <t>1</t>
  </si>
  <si>
    <t>长泰所党建融合室改造工程</t>
  </si>
  <si>
    <t>2</t>
  </si>
  <si>
    <t>长泰所监控室改造工程</t>
  </si>
  <si>
    <t>3</t>
  </si>
  <si>
    <t>兴泰服务区屋面渗漏水防治工程</t>
  </si>
  <si>
    <t>10</t>
  </si>
  <si>
    <t>暂列金</t>
  </si>
  <si>
    <t>固定费用，不可竞争</t>
  </si>
  <si>
    <t>11</t>
  </si>
  <si>
    <t>安全生产费</t>
  </si>
  <si>
    <t>合                  计</t>
  </si>
  <si>
    <t>长泰所、兴泰服务区房建设施修缮改造工程</t>
  </si>
  <si>
    <t>项目编码</t>
  </si>
  <si>
    <t>项目名称</t>
  </si>
  <si>
    <t>项目特征描述</t>
  </si>
  <si>
    <t>计量
单位</t>
  </si>
  <si>
    <t>工程量</t>
  </si>
  <si>
    <t>金   额（元）</t>
  </si>
  <si>
    <t>综合
单价</t>
  </si>
  <si>
    <t>合  价</t>
  </si>
  <si>
    <t>一、长泰所党建融合室改造工程</t>
  </si>
  <si>
    <t>1、土建工程</t>
  </si>
  <si>
    <t>010401003001</t>
  </si>
  <si>
    <t>实心砖墙</t>
  </si>
  <si>
    <t>1.实心标准砖墙</t>
  </si>
  <si>
    <t>m3</t>
  </si>
  <si>
    <t>0.5</t>
  </si>
  <si>
    <t>010805005001</t>
  </si>
  <si>
    <t>全玻自由门</t>
  </si>
  <si>
    <t xml:space="preserve">  新增双开玻璃大门（
1800*2500mm)
  1.玻璃品种、厚度:12厚钢
化玻璃
  2.带指纹锁</t>
  </si>
  <si>
    <t>樘</t>
  </si>
  <si>
    <t>010807003001</t>
  </si>
  <si>
    <t>金属百叶窗</t>
  </si>
  <si>
    <t xml:space="preserve">  1.铝合金百叶帘制作安装（
航空铝合金直轨、进口铝塑高
档百叶）</t>
  </si>
  <si>
    <t>m2</t>
  </si>
  <si>
    <t>24.8</t>
  </si>
  <si>
    <t>4</t>
  </si>
  <si>
    <t>011103004001</t>
  </si>
  <si>
    <t>塑料卷材楼地面</t>
  </si>
  <si>
    <t>1.塑料卷材楼地面</t>
  </si>
  <si>
    <t>99.2</t>
  </si>
  <si>
    <t>5</t>
  </si>
  <si>
    <t>011101005001</t>
  </si>
  <si>
    <t>自流坪楼地面</t>
  </si>
  <si>
    <t>1.自流平水泥砂浆楼地面基层
 (4mm厚)</t>
  </si>
  <si>
    <t>6</t>
  </si>
  <si>
    <t>011508004001</t>
  </si>
  <si>
    <t>金属字</t>
  </si>
  <si>
    <t xml:space="preserve">  党徽
  1.迷你背发光字
  2.变压器一个</t>
  </si>
  <si>
    <t>个</t>
  </si>
  <si>
    <t>7</t>
  </si>
  <si>
    <t>011508004002</t>
  </si>
  <si>
    <t xml:space="preserve">  1.字体内容：党建统领
  2.金属发光字钛金色
  3.变压器一个</t>
  </si>
  <si>
    <t>8</t>
  </si>
  <si>
    <t>011508004003</t>
  </si>
  <si>
    <t xml:space="preserve">  1.字体内容：以路促发展 
为党聚民心
  2.12+1水晶底面贴钛金色面
板</t>
  </si>
  <si>
    <t>9</t>
  </si>
  <si>
    <t>011207001001</t>
  </si>
  <si>
    <t>墙面装饰板</t>
  </si>
  <si>
    <t>1.2.0pvc烤漆侧边同色</t>
  </si>
  <si>
    <t>011502001001</t>
  </si>
  <si>
    <t>金属装饰线</t>
  </si>
  <si>
    <t>1.金色金属收边条</t>
  </si>
  <si>
    <t>m</t>
  </si>
  <si>
    <t>011207001002</t>
  </si>
  <si>
    <t xml:space="preserve">  1.100mm厚度木作,内藏灯带
  2.20mm基层阻燃板
  3.双层9.5mm厚度石膏板
  4.腻子2遍+面漆一遍</t>
  </si>
  <si>
    <t>2.85</t>
  </si>
  <si>
    <t>12</t>
  </si>
  <si>
    <t>011502001002</t>
  </si>
  <si>
    <t>1.装饰格栅 不锈钢定制 烤漆</t>
  </si>
  <si>
    <t>40</t>
  </si>
  <si>
    <t>13</t>
  </si>
  <si>
    <t>011207001003</t>
  </si>
  <si>
    <t xml:space="preserve">  1.木龙骨+20mm基层阻燃板
  2.双层9.5mm厚度石膏板
  3.腻子2遍+面漆1遍
  4.面贴宣绒布</t>
  </si>
  <si>
    <t>9.35</t>
  </si>
  <si>
    <t>14</t>
  </si>
  <si>
    <t>011208001001</t>
  </si>
  <si>
    <t>柱(梁)面装饰</t>
  </si>
  <si>
    <t xml:space="preserve">  包柱面
  1.20mm基层阻燃板
  2.9.5mm厚度石膏板
  3.腻子2遍+面漆1遍</t>
  </si>
  <si>
    <t>1.85</t>
  </si>
  <si>
    <t>15</t>
  </si>
  <si>
    <t>011207001004</t>
  </si>
  <si>
    <t xml:space="preserve">  1.背板2.0pvc-uv
  2.面板1.5pvc+3亚克力-uv
  3.标题字5+3水晶字（党员
义务 党员权利)</t>
  </si>
  <si>
    <t>1.56</t>
  </si>
  <si>
    <t>16</t>
  </si>
  <si>
    <t>011207001005</t>
  </si>
  <si>
    <t xml:space="preserve">  1.2.0Pvc烤漆+党标亚克力
uv</t>
  </si>
  <si>
    <t>0.61</t>
  </si>
  <si>
    <t>17</t>
  </si>
  <si>
    <t>011508004004</t>
  </si>
  <si>
    <t xml:space="preserve">  1.大字-12+1亚克力面贴不
锈钢字（入党誓词）
  2.星星横线-5+3水晶字</t>
  </si>
  <si>
    <t>套</t>
  </si>
  <si>
    <t>18</t>
  </si>
  <si>
    <t>011508002001</t>
  </si>
  <si>
    <t>有机玻璃字</t>
  </si>
  <si>
    <t xml:space="preserve">  1.5+3水晶字
  2.字体内容:党员监督台 三
会一课</t>
  </si>
  <si>
    <t>19</t>
  </si>
  <si>
    <t>011207001006</t>
  </si>
  <si>
    <t xml:space="preserve">  1.亚克力卡槽</t>
  </si>
  <si>
    <t>36</t>
  </si>
  <si>
    <t>20</t>
  </si>
  <si>
    <t>011408002001</t>
  </si>
  <si>
    <t>织锦缎裱糊</t>
  </si>
  <si>
    <t xml:space="preserve">  1.宣绒布uv*5个版面</t>
  </si>
  <si>
    <t>11.08</t>
  </si>
  <si>
    <t>21</t>
  </si>
  <si>
    <t>030412004003</t>
  </si>
  <si>
    <t>装饰灯</t>
  </si>
  <si>
    <t>1.荧光艺术装饰灯具安装 
10mm线型灯带</t>
  </si>
  <si>
    <t>12.5</t>
  </si>
  <si>
    <t>22</t>
  </si>
  <si>
    <t>011207001007</t>
  </si>
  <si>
    <t xml:space="preserve">  1.木龙骨+20mm基层阻燃板
  2.9.5mm厚度石膏板
  3.腻子2遍+面漆1遍
  4.面贴宣绒布</t>
  </si>
  <si>
    <t>23</t>
  </si>
  <si>
    <t>011208001002</t>
  </si>
  <si>
    <t>2.74</t>
  </si>
  <si>
    <t>24</t>
  </si>
  <si>
    <t>011207001008</t>
  </si>
  <si>
    <t xml:space="preserve">  1.木龙骨+20mm基层阻燃板
  2.9.5mm厚度石膏板
  3.腻子2遍+面漆1遍
  4.宣绒布uv*4个版面</t>
  </si>
  <si>
    <t>8.03</t>
  </si>
  <si>
    <t>25</t>
  </si>
  <si>
    <t>011207001009</t>
  </si>
  <si>
    <t xml:space="preserve">  1.2pvc+3亚克力-uv
  2.5+1亚克力贴面不锈钢字
（字体内容：党文部 长泰片
区）</t>
  </si>
  <si>
    <t>0.43</t>
  </si>
  <si>
    <t>26</t>
  </si>
  <si>
    <t>011508004005</t>
  </si>
  <si>
    <t xml:space="preserve">  1.字体内容：党文部 长泰
片区
  2.5+1亚克力贴面不锈钢字</t>
  </si>
  <si>
    <t>27</t>
  </si>
  <si>
    <t>011508004006</t>
  </si>
  <si>
    <t xml:space="preserve">  1.字体内容：荣誉墙
  2.金属发光字钛金色（尺寸
：220*220mm/个)
  3.变压器一个</t>
  </si>
  <si>
    <t>28</t>
  </si>
  <si>
    <t>011508004008</t>
  </si>
  <si>
    <t xml:space="preserve">  1.字体内容：发展历程
  2.金属发光字钛金色（尺寸
：220*220mm/个)
  3.变压器一个</t>
  </si>
  <si>
    <t>29</t>
  </si>
  <si>
    <t>011207001010</t>
  </si>
  <si>
    <t xml:space="preserve">  1.宣绒布基层
  2.定制广告面板详见效果图</t>
  </si>
  <si>
    <t>1.05</t>
  </si>
  <si>
    <t>30</t>
  </si>
  <si>
    <t>030412004006</t>
  </si>
  <si>
    <t>31</t>
  </si>
  <si>
    <t>011208001003</t>
  </si>
  <si>
    <t>3.9</t>
  </si>
  <si>
    <t>32</t>
  </si>
  <si>
    <t>011502001003</t>
  </si>
  <si>
    <t>1.木纹方通</t>
  </si>
  <si>
    <t>80.5</t>
  </si>
  <si>
    <t>33</t>
  </si>
  <si>
    <t>011207001011</t>
  </si>
  <si>
    <t>1.镀锌板烤漆折边</t>
  </si>
  <si>
    <t>0.46</t>
  </si>
  <si>
    <t>34</t>
  </si>
  <si>
    <t>011508004007</t>
  </si>
  <si>
    <t xml:space="preserve">  1.字体内容：龙津阅读
  2.金属发光字钛金色</t>
  </si>
  <si>
    <t>35</t>
  </si>
  <si>
    <t>011508002002</t>
  </si>
  <si>
    <t xml:space="preserve">  1.字体内容：- -宋代。朱
熹《训学斋规。 读书写文字
》
  2.5+3水晶字</t>
  </si>
  <si>
    <t>011508002003</t>
  </si>
  <si>
    <t xml:space="preserve">  1.字体内容：读而未晓责思
， 思而未晓则读。
  2.12+3水晶字（
145*115mm/个）</t>
  </si>
  <si>
    <t>37</t>
  </si>
  <si>
    <t>011501006001</t>
  </si>
  <si>
    <t>书柜</t>
  </si>
  <si>
    <t xml:space="preserve">  1.定制柜体（白色木纹）</t>
  </si>
  <si>
    <t>㎡</t>
  </si>
  <si>
    <t>38</t>
  </si>
  <si>
    <t>030412004007</t>
  </si>
  <si>
    <t>5.5</t>
  </si>
  <si>
    <t>39</t>
  </si>
  <si>
    <t>011207001012</t>
  </si>
  <si>
    <t xml:space="preserve">  1.木龙骨+20mm基层阻燃板
  2.9.5mm厚度石膏板
  3.腻子2遍+面漆1遍</t>
  </si>
  <si>
    <t>6.95</t>
  </si>
  <si>
    <t>011508005001</t>
  </si>
  <si>
    <t>吸塑字</t>
  </si>
  <si>
    <t xml:space="preserve">  1.12+3亚克力贴面水晶字
  2.字体内容：企业</t>
  </si>
  <si>
    <t>41</t>
  </si>
  <si>
    <t>011508005002</t>
  </si>
  <si>
    <t xml:space="preserve">  1.5+3亚克力贴面水晶字
  2.字体内容：人才理念 忠
诚当担 有为有位</t>
  </si>
  <si>
    <t>42</t>
  </si>
  <si>
    <t>011508005003</t>
  </si>
  <si>
    <t xml:space="preserve">  1.5+3亚克力贴面水晶字
  2.字体内容：CORPORATE 
CULTURE</t>
  </si>
  <si>
    <t>43</t>
  </si>
  <si>
    <t>011207001013</t>
  </si>
  <si>
    <t>1.广告面板造型、2.0pvc烤漆</t>
  </si>
  <si>
    <t>1.78</t>
  </si>
  <si>
    <t>44</t>
  </si>
  <si>
    <t>011501006002</t>
  </si>
  <si>
    <t xml:space="preserve">  1.层架（白色木纹）</t>
  </si>
  <si>
    <t>4.45</t>
  </si>
  <si>
    <t>45</t>
  </si>
  <si>
    <t>030412004008</t>
  </si>
  <si>
    <t>46</t>
  </si>
  <si>
    <t>011502001004</t>
  </si>
  <si>
    <t>47</t>
  </si>
  <si>
    <t>011208001004</t>
  </si>
  <si>
    <t xml:space="preserve">  包柱面
  1.20mm基层阻燃板
  2.9.5mm厚度石膏板
  3.腻子2遍+面漆1遍
  4.宣绒布uv</t>
  </si>
  <si>
    <t>48</t>
  </si>
  <si>
    <t>011508005004</t>
  </si>
  <si>
    <t xml:space="preserve">  1.5+3水晶字
  2.字体内容：详图纸</t>
  </si>
  <si>
    <t>49</t>
  </si>
  <si>
    <t>011608001001</t>
  </si>
  <si>
    <t>铲除油漆涂料面</t>
  </si>
  <si>
    <t xml:space="preserve">  1.清除抹灰面油漆涂料
  2.自卸汽车运土 (载重
10t以内运距10km)
  3.人工装车 (土方)</t>
  </si>
  <si>
    <t>13.63</t>
  </si>
  <si>
    <t>50</t>
  </si>
  <si>
    <t>011406001002</t>
  </si>
  <si>
    <t>抹灰面油漆涂料</t>
  </si>
  <si>
    <t xml:space="preserve">  1.原有墙面翻新刷漆</t>
  </si>
  <si>
    <t>51</t>
  </si>
  <si>
    <t>011201004001</t>
  </si>
  <si>
    <t>立面砂浆找平层</t>
  </si>
  <si>
    <t xml:space="preserve">  开线槽补平
  1.聚合物水泥砂浆修补</t>
  </si>
  <si>
    <t>0</t>
  </si>
  <si>
    <t>52</t>
  </si>
  <si>
    <t>011207001014</t>
  </si>
  <si>
    <t xml:space="preserve">  电视背景木作
  1.木龙骨+20mm基层阻燃板
  2.9.5mm厚度石膏板
  3.腻子2遍+面漆1遍</t>
  </si>
  <si>
    <t>4.46</t>
  </si>
  <si>
    <t>53</t>
  </si>
  <si>
    <t>011502001005</t>
  </si>
  <si>
    <t>54</t>
  </si>
  <si>
    <t>011501001001</t>
  </si>
  <si>
    <t>柜台</t>
  </si>
  <si>
    <t xml:space="preserve">  1.定制台面（带清洗盆）</t>
  </si>
  <si>
    <t>55</t>
  </si>
  <si>
    <t>011608001002</t>
  </si>
  <si>
    <t>7.5</t>
  </si>
  <si>
    <t>56</t>
  </si>
  <si>
    <t>011406001003</t>
  </si>
  <si>
    <t>57</t>
  </si>
  <si>
    <t>011201004002</t>
  </si>
  <si>
    <t>58</t>
  </si>
  <si>
    <t>011207001015</t>
  </si>
  <si>
    <t>4.8</t>
  </si>
  <si>
    <t>59</t>
  </si>
  <si>
    <t>011208001005</t>
  </si>
  <si>
    <t>4.83</t>
  </si>
  <si>
    <t>60</t>
  </si>
  <si>
    <t>011501008003</t>
  </si>
  <si>
    <t>木壁柜</t>
  </si>
  <si>
    <t>3.525</t>
  </si>
  <si>
    <t>61</t>
  </si>
  <si>
    <t>030412004009</t>
  </si>
  <si>
    <t>62</t>
  </si>
  <si>
    <t>011208001006</t>
  </si>
  <si>
    <t>5.33</t>
  </si>
  <si>
    <t>63</t>
  </si>
  <si>
    <t>011207001016</t>
  </si>
  <si>
    <t xml:space="preserve">  1.宣绒布基层</t>
  </si>
  <si>
    <t>0.45</t>
  </si>
  <si>
    <t>64</t>
  </si>
  <si>
    <t>011207001017</t>
  </si>
  <si>
    <t xml:space="preserve">  1.定制广告面板详见效果图</t>
  </si>
  <si>
    <t>1.25</t>
  </si>
  <si>
    <t>65</t>
  </si>
  <si>
    <t>011207001018</t>
  </si>
  <si>
    <t xml:space="preserve">  1.墙面 (宣绒布)</t>
  </si>
  <si>
    <t>66</t>
  </si>
  <si>
    <t>011207001019</t>
  </si>
  <si>
    <t xml:space="preserve">  1.名胜画面
  2. 2.0pvc裱3mm亚克力</t>
  </si>
  <si>
    <t>67</t>
  </si>
  <si>
    <t>011406001001</t>
  </si>
  <si>
    <t xml:space="preserve">  1.部位:天棚
  2.腻子种类、遍数:2遍
  3.油漆涂料品种、遍数（或
厚度）:乳胶漆面漆1遍</t>
  </si>
  <si>
    <t>111.5</t>
  </si>
  <si>
    <t>68</t>
  </si>
  <si>
    <t>011302001002</t>
  </si>
  <si>
    <t>天棚吊顶</t>
  </si>
  <si>
    <t xml:space="preserve">  1.方木天棚龙骨（吊在混凝
土板下或梁下） (单层楞)
  2.20mm基层阻燃板
  3.双层9.5mm厚度石膏板
  4.腻子2遍+面漆1遍（计入
油漆）</t>
  </si>
  <si>
    <t>69</t>
  </si>
  <si>
    <t>011304001001</t>
  </si>
  <si>
    <t>灯带槽</t>
  </si>
  <si>
    <t>1.天棚面层悬挑式灯槽 (阻燃
板板面)
2.石膏板天棚基层
3.石膏板天棚面层</t>
  </si>
  <si>
    <t>7.1</t>
  </si>
  <si>
    <t>70</t>
  </si>
  <si>
    <t>020513003001</t>
  </si>
  <si>
    <t>博古架</t>
  </si>
  <si>
    <t>1.定制博古架</t>
  </si>
  <si>
    <t>71</t>
  </si>
  <si>
    <t>011501001002</t>
  </si>
  <si>
    <t xml:space="preserve">  定制水吧2.48m*0.5*0.8
  1.材料种类、规格:实木板
  2.20厚石英石台面</t>
  </si>
  <si>
    <t>72</t>
  </si>
  <si>
    <t>01BC001001</t>
  </si>
  <si>
    <t>绿植</t>
  </si>
  <si>
    <t>1.绿植</t>
  </si>
  <si>
    <t>项</t>
  </si>
  <si>
    <t>73</t>
  </si>
  <si>
    <t>011601001001</t>
  </si>
  <si>
    <t>砖（石）砌体拆除</t>
  </si>
  <si>
    <t xml:space="preserve">  1.拆除砌体 (标准砖)
  2.人工装车 (石碴)
  3.自卸汽车运石碴 (载重
10t以内运距10km)</t>
  </si>
  <si>
    <t>8.82</t>
  </si>
  <si>
    <t>74</t>
  </si>
  <si>
    <t>011606003001</t>
  </si>
  <si>
    <t>天棚面龙骨及饰面
拆除</t>
  </si>
  <si>
    <t xml:space="preserve">  1.拆除天棚 (金属龙骨  非
金属面)
  2.人工装车 (土方)
  3.自卸汽车运土 (载重
10t以内运距10km)</t>
  </si>
  <si>
    <t>96.56</t>
  </si>
  <si>
    <t>75</t>
  </si>
  <si>
    <t>011606002001</t>
  </si>
  <si>
    <t>墙柱面龙骨及饰面
拆除</t>
  </si>
  <si>
    <t xml:space="preserve">  1.拆除原有室内软装
  2.人工装车 (土方)
  3.自卸汽车运土 (载重
10t以内运距10km)</t>
  </si>
  <si>
    <t>147.66</t>
  </si>
  <si>
    <t>76</t>
  </si>
  <si>
    <t>011610001001</t>
  </si>
  <si>
    <t>门窗拆除</t>
  </si>
  <si>
    <t xml:space="preserve">  1.拆除整樘门窗
  2.人工装车 (土方)
  3.自卸汽车运土 (载重
10t以内运距10km)</t>
  </si>
  <si>
    <t>77</t>
  </si>
  <si>
    <t>011610001002</t>
  </si>
  <si>
    <t xml:space="preserve">  1.拆除整樘门窗 每樘面积
&gt;4M2
  2.人工装车 (土方)
  3.自卸汽车运土 (载重
10t以内运距10km)</t>
  </si>
  <si>
    <t>二、安装单位工程</t>
  </si>
  <si>
    <t>030412005003</t>
  </si>
  <si>
    <t>荧光灯</t>
  </si>
  <si>
    <t>1.长条平板灯 50mm宽度嵌入
式平板灯5500k</t>
  </si>
  <si>
    <t>030412004005</t>
  </si>
  <si>
    <t>1.灯带</t>
  </si>
  <si>
    <t>73.44</t>
  </si>
  <si>
    <t>030412005002</t>
  </si>
  <si>
    <t>1.氛围灯</t>
  </si>
  <si>
    <t>030412004001</t>
  </si>
  <si>
    <t>1.定制五角星吸顶灯5500k</t>
  </si>
  <si>
    <t>030412004002</t>
  </si>
  <si>
    <t>1.发光字</t>
  </si>
  <si>
    <t>030412005004</t>
  </si>
  <si>
    <t>1.线形灯</t>
  </si>
  <si>
    <t>030404035002</t>
  </si>
  <si>
    <t>插座</t>
  </si>
  <si>
    <t>1.空调插座</t>
  </si>
  <si>
    <t>030404034003</t>
  </si>
  <si>
    <t>照明开关</t>
  </si>
  <si>
    <t>1.86开关面板</t>
  </si>
  <si>
    <t>030404034001</t>
  </si>
  <si>
    <t>1.二开型 面板</t>
  </si>
  <si>
    <t>030412004004</t>
  </si>
  <si>
    <t>1.50mm宽度嵌入式黑色金属装
饰条</t>
  </si>
  <si>
    <t>030411006001</t>
  </si>
  <si>
    <t>接线盒</t>
  </si>
  <si>
    <t>1.接线盒安装 接线盒 (暗装 
难燃聚氯乙烯暗装开关盒)</t>
  </si>
  <si>
    <t>030411006002</t>
  </si>
  <si>
    <t>1.接线盒安装 接线盒 (暗装 
难燃聚氯乙烯暗装灯头盒)</t>
  </si>
  <si>
    <t>030411004002</t>
  </si>
  <si>
    <t>配线</t>
  </si>
  <si>
    <t>1.管内穿线 BV-2.5</t>
  </si>
  <si>
    <t>243.53</t>
  </si>
  <si>
    <t>030411001002</t>
  </si>
  <si>
    <t>配管</t>
  </si>
  <si>
    <t>1.刚性阻燃管敷设 砖、混凝
土结构暗配 PC20</t>
  </si>
  <si>
    <t>80.18</t>
  </si>
  <si>
    <t>分部分项</t>
  </si>
  <si>
    <t>单价措施费</t>
  </si>
  <si>
    <t>二、长泰所监控室改造工程</t>
  </si>
  <si>
    <t>1、土建单位工程</t>
  </si>
  <si>
    <t>010401003002</t>
  </si>
  <si>
    <t>1.砖品种、规格、强度等级
:200厚烧结煤矸石普通砖
2.墙体类型、砌筑高度:内墙
3.砂浆强度等级、配合比:水
泥砂浆M5</t>
  </si>
  <si>
    <t>0.25</t>
  </si>
  <si>
    <t>783.2</t>
  </si>
  <si>
    <t>010805005002</t>
  </si>
  <si>
    <t xml:space="preserve">  XM1521地簧中空玻璃平开门
（1500*2100mm)
  1.门框、扇材质:不锈钢
  2.玻璃品种、厚度
:6+12A+6中空玻璃
  3.增设密码锁</t>
  </si>
  <si>
    <t>6.3</t>
  </si>
  <si>
    <t>982.11</t>
  </si>
  <si>
    <t>010801002002</t>
  </si>
  <si>
    <t>木质门（带门套）</t>
  </si>
  <si>
    <t xml:space="preserve">  XM0921A生态木质夹板门（
900*2100mm)
  1.门框、扇材质:木质
  2.含五金等配件</t>
  </si>
  <si>
    <t>2331.43</t>
  </si>
  <si>
    <t>010802001002</t>
  </si>
  <si>
    <t>金属（塑钢）门</t>
  </si>
  <si>
    <t xml:space="preserve">  XM0921全铝门（
900*2100mm)
  1.含五金等配件</t>
  </si>
  <si>
    <t>7.56</t>
  </si>
  <si>
    <t>715.94</t>
  </si>
  <si>
    <t>010807003002</t>
  </si>
  <si>
    <t>112.86</t>
  </si>
  <si>
    <t>168.64</t>
  </si>
  <si>
    <t>011102003002</t>
  </si>
  <si>
    <t>块料楼地面</t>
  </si>
  <si>
    <t xml:space="preserve">  部位：站长室、会议室、技
术员办公室、电工组办公室、
员工休息室、局部走廊
  1.凿除原地面25厚水泥砂浆
结合层及60厚C15混凝土垫层
,并清理（计入拆除）
  2.清理干净,去除浮浆、油
渍后,防水砂浆补平
  3.20厚1:2.5水泥砂浆结合
层,表面撒水泥粉
  4.8厚防滑地砖,干水泥擦缝</t>
  </si>
  <si>
    <t>155.91</t>
  </si>
  <si>
    <t>177.29</t>
  </si>
  <si>
    <t>011103004002</t>
  </si>
  <si>
    <t xml:space="preserve">  部位：除特殊标注以外所有
房间
  1.界面剂1道
  2.60厚DSM20砂浆(1:2.5水
泥砂浆)找平层
  3.3厚垫层水泥基自流平砂
浆
  4、2厚PVC卷材木纹地胶面
层,用专用胶粘剂粘铺,用滚筒
碾压2遍,缝隙焊接
  5.表面上保护蜡</t>
  </si>
  <si>
    <t>144.88</t>
  </si>
  <si>
    <t>225.47</t>
  </si>
  <si>
    <t>011201004003</t>
  </si>
  <si>
    <t xml:space="preserve">  部位：除特殊标明以外的所
有房间（H=3000mm)
  1、凿除原墙面装修层至底
层（计入拆除）
  2、聚合物水泥砂浆修补墙
面
  3、3厚外加剂专用砂浆抹基
面刮糙
  4、无机涂料两道（计入油
漆）</t>
  </si>
  <si>
    <t>456.44</t>
  </si>
  <si>
    <t>15.99</t>
  </si>
  <si>
    <t>011202003002</t>
  </si>
  <si>
    <t>柱、梁面砂浆找平</t>
  </si>
  <si>
    <t xml:space="preserve">  部位：除特殊标明以外的所
有房间-独立柱（H=3000mm)
  1、凿除原墙面装修层至底
层（计入拆除）
  2、聚合物水泥砂浆修补墙
面
  3、3厚外加剂专用砂浆抹基
面刮糙
  4、无机涂料两道（计入油
漆）</t>
  </si>
  <si>
    <t>25.2</t>
  </si>
  <si>
    <t>011210006002</t>
  </si>
  <si>
    <t>其他隔断</t>
  </si>
  <si>
    <t xml:space="preserve">  1.双面轻钢龙骨9.5mm石膏
板+12mm阻燃版隔墙
  2.150厚吸音棉填充</t>
  </si>
  <si>
    <t>132.99</t>
  </si>
  <si>
    <t>288.43</t>
  </si>
  <si>
    <t>011210003002</t>
  </si>
  <si>
    <t>玻璃隔断</t>
  </si>
  <si>
    <t xml:space="preserve">  1.边框材料种类、规格:断
热铝合金(黑金色)边框50mm宽
  2.玻璃品种、规格、颜色
:10厚钢化玻璃</t>
  </si>
  <si>
    <t>11.31</t>
  </si>
  <si>
    <t>299.02</t>
  </si>
  <si>
    <t>011302001003</t>
  </si>
  <si>
    <t xml:space="preserve">  部位：除特殊标明以外的所
有房间
  轻钢龙骨纸面石膏板吊顶
(H=3000mm)做法参12J502-2,-
/A13
  1.龙骨材料种类、规格、中
距:轻钢龙骨
  2.面层材料品种、规格
:9.5mm石膏板</t>
  </si>
  <si>
    <t>300.79</t>
  </si>
  <si>
    <t>98.45</t>
  </si>
  <si>
    <t>011406001005</t>
  </si>
  <si>
    <t xml:space="preserve">  部位：除特殊标明以外的所
有房间
  1.无机涂料两道</t>
  </si>
  <si>
    <t>34.51</t>
  </si>
  <si>
    <t>011406001006</t>
  </si>
  <si>
    <t xml:space="preserve">  部位：除特殊标明以外的所
有房间-独立柱
  1.无机涂料两道</t>
  </si>
  <si>
    <t>38.39</t>
  </si>
  <si>
    <t>011406001007</t>
  </si>
  <si>
    <t>39.36</t>
  </si>
  <si>
    <t>011501005003</t>
  </si>
  <si>
    <t>鞋柜</t>
  </si>
  <si>
    <t xml:space="preserve">  1.0.4m宽三层单面0.5m高定
制成品铝合金换鞋柜（
L=5.5m)</t>
  </si>
  <si>
    <t>4367.36</t>
  </si>
  <si>
    <t>011501005001</t>
  </si>
  <si>
    <t xml:space="preserve">  1.0.4m宽三层单面0.5m高定
制成品铝合金换鞋柜（
L=3.3m)</t>
  </si>
  <si>
    <t>2620.41</t>
  </si>
  <si>
    <t>011501001003</t>
  </si>
  <si>
    <t xml:space="preserve">  1.600*3200*900茶水柜台面
采用20mm厚白色大理石</t>
  </si>
  <si>
    <t>3554.47</t>
  </si>
  <si>
    <t>011601001002</t>
  </si>
  <si>
    <t xml:space="preserve">  1.拆除-240厚实心砖墙</t>
  </si>
  <si>
    <t>1.84</t>
  </si>
  <si>
    <t>141.77</t>
  </si>
  <si>
    <t>011610001003</t>
  </si>
  <si>
    <t>1.拆除整樘门窗 2.5M2&lt;每樘
面积≦4M2</t>
  </si>
  <si>
    <t>32.39</t>
  </si>
  <si>
    <t>011605001002</t>
  </si>
  <si>
    <t>平面块料拆除</t>
  </si>
  <si>
    <t xml:space="preserve">  1.凿除原地面25厚水泥砂浆
结合层及60厚C15混凝土垫层</t>
  </si>
  <si>
    <t>011604002002</t>
  </si>
  <si>
    <t>立面抹灰层</t>
  </si>
  <si>
    <t xml:space="preserve">  1.拆除原有墙面至底层</t>
  </si>
  <si>
    <t>272.84</t>
  </si>
  <si>
    <t>4.67</t>
  </si>
  <si>
    <t>010103002002</t>
  </si>
  <si>
    <t>余方弃置</t>
  </si>
  <si>
    <t xml:space="preserve">  1.废弃料品种:建筑垃圾
  2.运距:自行考虑
  3.人工装车 (土方)</t>
  </si>
  <si>
    <t>17.41</t>
  </si>
  <si>
    <t>47.79</t>
  </si>
  <si>
    <t>安装工程</t>
  </si>
  <si>
    <t>030404017005</t>
  </si>
  <si>
    <t>配电箱</t>
  </si>
  <si>
    <t>1.配电箱ARbg</t>
  </si>
  <si>
    <t>台</t>
  </si>
  <si>
    <t>990.37</t>
  </si>
  <si>
    <t>030404017001</t>
  </si>
  <si>
    <t>1.配电箱ARhy</t>
  </si>
  <si>
    <t>980.09</t>
  </si>
  <si>
    <t>030404017002</t>
  </si>
  <si>
    <t>1.配电箱ARjs</t>
  </si>
  <si>
    <t>1878.82</t>
  </si>
  <si>
    <t>030404017003</t>
  </si>
  <si>
    <t>1.配电箱ARs</t>
  </si>
  <si>
    <t>1257.44</t>
  </si>
  <si>
    <t>030414002002</t>
  </si>
  <si>
    <t>送配电装置系统</t>
  </si>
  <si>
    <t>1.输配电装置系统调试 ≤
1kV交流供电</t>
  </si>
  <si>
    <t>系统</t>
  </si>
  <si>
    <t>030412005001</t>
  </si>
  <si>
    <t>1.LED单管日光灯LED光源 
1*21W*FL 单管光通量2100Lm</t>
  </si>
  <si>
    <t>67.32</t>
  </si>
  <si>
    <t>030412005005</t>
  </si>
  <si>
    <t>1.LED双管日光灯LED光源 
2*21W*FL 单管光通量2100Lm</t>
  </si>
  <si>
    <t>89.4</t>
  </si>
  <si>
    <t>030412001002</t>
  </si>
  <si>
    <t>普通灯具</t>
  </si>
  <si>
    <t xml:space="preserve">  1.自带红外延时LED吸顶灯
LED光源 20W  光通量1700Lm 
 H</t>
  </si>
  <si>
    <t>155.84</t>
  </si>
  <si>
    <t>030404035001</t>
  </si>
  <si>
    <t>1.挂式空调3孔插座 JC5163K 
16A  250V带控制开关 K</t>
  </si>
  <si>
    <t>24.9</t>
  </si>
  <si>
    <t>030404035004</t>
  </si>
  <si>
    <t>1.立式空调3孔插座 JC5163K 
16A 250V带控制开关 Kg</t>
  </si>
  <si>
    <t>24.11</t>
  </si>
  <si>
    <t>030404035005</t>
  </si>
  <si>
    <t>1.普通5孔插座 
IP54JC51023B 10A  250V 带
控制开关 C</t>
  </si>
  <si>
    <t>26.15</t>
  </si>
  <si>
    <t>030404035003</t>
  </si>
  <si>
    <t>1.普通5孔插座JC51023B 10A 
 250V P</t>
  </si>
  <si>
    <t>18.8</t>
  </si>
  <si>
    <t>030404035006</t>
  </si>
  <si>
    <t>1.普通5孔插座JC51023B 10A 
 250V TY</t>
  </si>
  <si>
    <t>16.92</t>
  </si>
  <si>
    <t>030404035008</t>
  </si>
  <si>
    <t>1.普通5孔插座JC51023B 10A 
250V</t>
  </si>
  <si>
    <t>16.16</t>
  </si>
  <si>
    <t>030404034002</t>
  </si>
  <si>
    <t>1.单联单控开关 JC51K/1 
10A 250V</t>
  </si>
  <si>
    <t>16.02</t>
  </si>
  <si>
    <t>030404034005</t>
  </si>
  <si>
    <t>1.双联单控开关JC52K/1 10A 
250V</t>
  </si>
  <si>
    <t>20.31</t>
  </si>
  <si>
    <t>030404034004</t>
  </si>
  <si>
    <t>1.三联单控开关JC53K/1 10A 
250V</t>
  </si>
  <si>
    <t>24.72</t>
  </si>
  <si>
    <t>030411006005</t>
  </si>
  <si>
    <t>1.钢制开关盒</t>
  </si>
  <si>
    <t>6.97</t>
  </si>
  <si>
    <t>030411006003</t>
  </si>
  <si>
    <t>1.钢制灯头盒</t>
  </si>
  <si>
    <t>6.8</t>
  </si>
  <si>
    <t>030411001010</t>
  </si>
  <si>
    <t>1.钢管敷设 (砖、混凝土结构
明配 SC20)</t>
  </si>
  <si>
    <t>181.06</t>
  </si>
  <si>
    <t>21.89</t>
  </si>
  <si>
    <t>030411001001</t>
  </si>
  <si>
    <t xml:space="preserve">  1.套接紧定式镀锌钢导管（
JDG）敷设 砖、混凝土结构明
配 JDG20</t>
  </si>
  <si>
    <t>150.7</t>
  </si>
  <si>
    <t>17.27</t>
  </si>
  <si>
    <t>030411001003</t>
  </si>
  <si>
    <t xml:space="preserve">  1.套接紧定式镀锌钢导管（
JDG）敷设 砖、混凝土结构明
配 JDG32</t>
  </si>
  <si>
    <t>103.5</t>
  </si>
  <si>
    <t>21.23</t>
  </si>
  <si>
    <t>030413001003</t>
  </si>
  <si>
    <t>铁构件</t>
  </si>
  <si>
    <t>1.铁构件制作与安装 一般铁
构件制作
2.铁构件制作与安装 一般铁
构件安装</t>
  </si>
  <si>
    <t>kg</t>
  </si>
  <si>
    <t>69.9</t>
  </si>
  <si>
    <t>17.52</t>
  </si>
  <si>
    <t>030411001004</t>
  </si>
  <si>
    <t>1.钢管敷设 (砖、混凝土结构
暗配 公称直径≤20mm)</t>
  </si>
  <si>
    <t>55.6</t>
  </si>
  <si>
    <t>20.08</t>
  </si>
  <si>
    <t>030411001005</t>
  </si>
  <si>
    <t>1.套接紧定式镀锌钢导管 
JDG敷设 砖、混凝土结构暗配
 JDG20</t>
  </si>
  <si>
    <t>82.6</t>
  </si>
  <si>
    <t>11.68</t>
  </si>
  <si>
    <t>030411001011</t>
  </si>
  <si>
    <t xml:space="preserve">  1.套接紧定式镀锌钢导管（
JDG）敷设 砖、混凝土结构暗
配 JDG32</t>
  </si>
  <si>
    <t>20.5</t>
  </si>
  <si>
    <t>16.94</t>
  </si>
  <si>
    <t>030413002003</t>
  </si>
  <si>
    <t>凿(压)槽</t>
  </si>
  <si>
    <t>1.剔堵槽、沟 砖结构 宽
mm*深mm (70*70)</t>
  </si>
  <si>
    <t>189.6</t>
  </si>
  <si>
    <t>23.08</t>
  </si>
  <si>
    <t>030411004001</t>
  </si>
  <si>
    <t xml:space="preserve">1.管内穿线 WDZB-BYJ-2.5 </t>
  </si>
  <si>
    <t>1352.26</t>
  </si>
  <si>
    <t>4.19</t>
  </si>
  <si>
    <t>030411004003</t>
  </si>
  <si>
    <t>1.管内穿线 WDZB-BYJ-4</t>
  </si>
  <si>
    <t>180.66</t>
  </si>
  <si>
    <t>5.2</t>
  </si>
  <si>
    <t>030411004006</t>
  </si>
  <si>
    <t>1.管内穿线 WDZB-BYJ-10</t>
  </si>
  <si>
    <t>275.85</t>
  </si>
  <si>
    <t>11.17</t>
  </si>
  <si>
    <t>030411004004</t>
  </si>
  <si>
    <t>1.管内穿线 WDZB-BYJ-25</t>
  </si>
  <si>
    <t>99.15</t>
  </si>
  <si>
    <t>25.88</t>
  </si>
  <si>
    <t>030411001009</t>
  </si>
  <si>
    <t xml:space="preserve">  1.套接紧定式镀锌钢导管（
JDG）敷设 砖、混凝土结构明
配 JDG25</t>
  </si>
  <si>
    <t>7.75</t>
  </si>
  <si>
    <t>18.37</t>
  </si>
  <si>
    <t>030411001012</t>
  </si>
  <si>
    <t xml:space="preserve">  1.套接紧定式镀锌钢导管 
JDG敷设 砖、混凝土结构暗配
 JDG25</t>
  </si>
  <si>
    <t>14.13</t>
  </si>
  <si>
    <t>030404034006</t>
  </si>
  <si>
    <t xml:space="preserve">  1.单联双控开关 JC51K/1 
10A 250V</t>
  </si>
  <si>
    <t>19.65</t>
  </si>
  <si>
    <t>030411003002</t>
  </si>
  <si>
    <t>桥架</t>
  </si>
  <si>
    <t>1.桥架QJ-C-100x50</t>
  </si>
  <si>
    <t>11.7</t>
  </si>
  <si>
    <t>40.47</t>
  </si>
  <si>
    <t>030413001002</t>
  </si>
  <si>
    <t>1.金属构件制作与安装 一般
铁构件制作  0.012t
2.金属构件制作与安装 一般
铁构件安装  0.012t</t>
  </si>
  <si>
    <t>9.4</t>
  </si>
  <si>
    <t>16.75</t>
  </si>
  <si>
    <t>030411001006</t>
  </si>
  <si>
    <t>1.套接紧定式镀锌钢导管（
JDG）敷设 砖、混凝土结构明
配 JDG25</t>
  </si>
  <si>
    <t>59.2</t>
  </si>
  <si>
    <t>030411001007</t>
  </si>
  <si>
    <t>1.套接紧定式镀锌钢导管（
JDG）敷设 砖、混凝土结构暗
配 JDG25</t>
  </si>
  <si>
    <t>70.4</t>
  </si>
  <si>
    <t>030413001001</t>
  </si>
  <si>
    <t>7.36</t>
  </si>
  <si>
    <t>16.64</t>
  </si>
  <si>
    <t>030413002001</t>
  </si>
  <si>
    <t>030411001008</t>
  </si>
  <si>
    <t>1.金属软管 DN20</t>
  </si>
  <si>
    <t>13.97</t>
  </si>
  <si>
    <t>030411006006</t>
  </si>
  <si>
    <t>1.钢制接线盒</t>
  </si>
  <si>
    <t>7.2</t>
  </si>
  <si>
    <t>030411006007</t>
  </si>
  <si>
    <t>1.桥架接线盒</t>
  </si>
  <si>
    <t>030502012002</t>
  </si>
  <si>
    <t>信息插座</t>
  </si>
  <si>
    <t>1.电话网络信号插座 一个电
话插口加一个网络插口</t>
  </si>
  <si>
    <t>38.67</t>
  </si>
  <si>
    <t>030502005002</t>
  </si>
  <si>
    <t>双绞线缆</t>
  </si>
  <si>
    <t xml:space="preserve">  1.综合布线系统工程 管内
穿放 UTP6</t>
  </si>
  <si>
    <t>291.2</t>
  </si>
  <si>
    <t>4.31</t>
  </si>
  <si>
    <t>030502005003</t>
  </si>
  <si>
    <t xml:space="preserve">  1.综合布线系统工程 桥架
内布放 UTP6</t>
  </si>
  <si>
    <t>722.7</t>
  </si>
  <si>
    <t>4.04</t>
  </si>
  <si>
    <t>分部分项：</t>
  </si>
  <si>
    <t>单价措施费：</t>
  </si>
  <si>
    <t>三、兴泰服务区屋面渗漏水防治工程</t>
  </si>
  <si>
    <t>土建单位工程</t>
  </si>
  <si>
    <t>010901002001</t>
  </si>
  <si>
    <t>型材屋面</t>
  </si>
  <si>
    <t xml:space="preserve">  1.YX24-210-840型彩钢瓦 
屋面制作安装</t>
  </si>
  <si>
    <t>2000</t>
  </si>
  <si>
    <t>127.41</t>
  </si>
  <si>
    <t>254820</t>
  </si>
  <si>
    <t>010602001002</t>
  </si>
  <si>
    <t>钢屋架</t>
  </si>
  <si>
    <t xml:space="preserve">  1.钢屋架制作安装
  2.一类金属构件 (运距 
10km以内)</t>
  </si>
  <si>
    <t>t</t>
  </si>
  <si>
    <t>11.02</t>
  </si>
  <si>
    <t>8461.25</t>
  </si>
  <si>
    <t>93242.98</t>
  </si>
  <si>
    <t>四、暂列金</t>
  </si>
  <si>
    <t>五、安全生产费</t>
  </si>
  <si>
    <t>六、合计：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</si>
</sst>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餩._-;\-* #,##0.00_餩._-;_-* &quot;-&quot;??_餩._-;_-@_-"/>
    <numFmt numFmtId="177" formatCode="_-* #,##0.00&quot;?&quot;_-;\-* #,##0.00&quot;?&quot;_-;_-* &quot;-&quot;??&quot;?&quot;_-;_-@_-"/>
    <numFmt numFmtId="178" formatCode="_-* #,##0_餩._-;\-* #,##0_餩._-;_-* &quot;-&quot;_餩._-;_-@_-"/>
    <numFmt numFmtId="179" formatCode="_-* #,##0&quot;?&quot;_-;\-* #,##0&quot;?&quot;_-;_-* &quot;-&quot;&quot;?&quot;_-;_-@_-"/>
    <numFmt numFmtId="180" formatCode="0.00_ "/>
    <numFmt numFmtId="181" formatCode="0.00_);[Red]\(0.00\)"/>
  </numFmts>
  <fonts count="27">
    <font>
      <sz val="10"/>
      <color indexed="8"/>
      <name val="Arial"/>
      <charset val="0"/>
    </font>
    <font>
      <sz val="11"/>
      <color indexed="8"/>
      <name val="Arial"/>
      <charset val="0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9" applyNumberFormat="0" applyAlignment="0" applyProtection="0">
      <alignment vertical="center"/>
    </xf>
    <xf numFmtId="0" fontId="17" fillId="4" borderId="30" applyNumberFormat="0" applyAlignment="0" applyProtection="0">
      <alignment vertical="center"/>
    </xf>
    <xf numFmtId="0" fontId="18" fillId="4" borderId="29" applyNumberFormat="0" applyAlignment="0" applyProtection="0">
      <alignment vertical="center"/>
    </xf>
    <xf numFmtId="0" fontId="19" fillId="5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80" fontId="1" fillId="0" borderId="0" xfId="0" applyNumberFormat="1" applyFont="1" applyAlignment="1">
      <alignment horizontal="center"/>
    </xf>
    <xf numFmtId="180" fontId="1" fillId="0" borderId="0" xfId="0" applyNumberFormat="1" applyFont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vertical="center" wrapText="1"/>
    </xf>
    <xf numFmtId="180" fontId="3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80" fontId="4" fillId="0" borderId="8" xfId="0" applyNumberFormat="1" applyFont="1" applyFill="1" applyBorder="1" applyAlignment="1">
      <alignment horizontal="center" vertical="center" wrapText="1"/>
    </xf>
    <xf numFmtId="180" fontId="4" fillId="0" borderId="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180" fontId="3" fillId="0" borderId="9" xfId="0" applyNumberFormat="1" applyFont="1" applyFill="1" applyBorder="1" applyAlignment="1">
      <alignment horizontal="center" vertical="center" wrapText="1"/>
    </xf>
    <xf numFmtId="180" fontId="3" fillId="0" borderId="6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/>
    </xf>
    <xf numFmtId="180" fontId="3" fillId="0" borderId="11" xfId="0" applyNumberFormat="1" applyFont="1" applyBorder="1" applyAlignment="1">
      <alignment vertical="center"/>
    </xf>
    <xf numFmtId="180" fontId="3" fillId="0" borderId="10" xfId="0" applyNumberFormat="1" applyFont="1" applyBorder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18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80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80" fontId="4" fillId="0" borderId="21" xfId="0" applyNumberFormat="1" applyFont="1" applyBorder="1" applyAlignment="1">
      <alignment horizontal="center" vertical="center"/>
    </xf>
    <xf numFmtId="180" fontId="4" fillId="0" borderId="11" xfId="0" applyNumberFormat="1" applyFont="1" applyBorder="1" applyAlignment="1">
      <alignment horizontal="center" vertical="center"/>
    </xf>
    <xf numFmtId="180" fontId="4" fillId="0" borderId="16" xfId="0" applyNumberFormat="1" applyFont="1" applyBorder="1" applyAlignment="1">
      <alignment horizontal="center" vertical="center"/>
    </xf>
    <xf numFmtId="180" fontId="4" fillId="0" borderId="22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80" fontId="6" fillId="0" borderId="16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181" fontId="3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F2" sqref="F2"/>
    </sheetView>
  </sheetViews>
  <sheetFormatPr defaultColWidth="9.14285714285714" defaultRowHeight="12.75" outlineLevelRow="7" outlineLevelCol="3"/>
  <cols>
    <col min="1" max="1" width="6.71428571428571" customWidth="1"/>
    <col min="2" max="2" width="36.7142857142857" customWidth="1"/>
    <col min="3" max="4" width="14.7142857142857" customWidth="1"/>
  </cols>
  <sheetData>
    <row r="1" ht="32" customHeight="1" spans="1:4">
      <c r="A1" s="50" t="s">
        <v>0</v>
      </c>
      <c r="B1" s="50"/>
      <c r="C1" s="50"/>
      <c r="D1" s="50"/>
    </row>
    <row r="2" ht="32" customHeight="1" spans="1:4">
      <c r="A2" s="51" t="s">
        <v>1</v>
      </c>
      <c r="B2" s="51" t="s">
        <v>2</v>
      </c>
      <c r="C2" s="52" t="s">
        <v>3</v>
      </c>
      <c r="D2" s="51" t="s">
        <v>4</v>
      </c>
    </row>
    <row r="3" ht="32" customHeight="1" spans="1:4">
      <c r="A3" s="51" t="s">
        <v>5</v>
      </c>
      <c r="B3" s="51" t="s">
        <v>6</v>
      </c>
      <c r="C3" s="53">
        <v>153246.5631</v>
      </c>
      <c r="D3" s="51"/>
    </row>
    <row r="4" ht="32" customHeight="1" spans="1:4">
      <c r="A4" s="51" t="s">
        <v>7</v>
      </c>
      <c r="B4" s="51" t="s">
        <v>8</v>
      </c>
      <c r="C4" s="53">
        <v>276878.21</v>
      </c>
      <c r="D4" s="51"/>
    </row>
    <row r="5" ht="32" customHeight="1" spans="1:4">
      <c r="A5" s="51" t="s">
        <v>9</v>
      </c>
      <c r="B5" s="51" t="s">
        <v>10</v>
      </c>
      <c r="C5" s="53">
        <v>355420.96</v>
      </c>
      <c r="D5" s="51"/>
    </row>
    <row r="6" ht="32" customHeight="1" spans="1:4">
      <c r="A6" s="51" t="s">
        <v>11</v>
      </c>
      <c r="B6" s="51" t="s">
        <v>12</v>
      </c>
      <c r="C6" s="53">
        <v>73268</v>
      </c>
      <c r="D6" s="54" t="s">
        <v>13</v>
      </c>
    </row>
    <row r="7" ht="32" customHeight="1" spans="1:4">
      <c r="A7" s="51" t="s">
        <v>14</v>
      </c>
      <c r="B7" s="51" t="s">
        <v>15</v>
      </c>
      <c r="C7" s="53">
        <v>27000</v>
      </c>
      <c r="D7" s="54" t="s">
        <v>13</v>
      </c>
    </row>
    <row r="8" ht="32" customHeight="1" spans="1:4">
      <c r="A8" s="51" t="s">
        <v>16</v>
      </c>
      <c r="B8" s="51"/>
      <c r="C8" s="53">
        <f>SUM(C3:C7)</f>
        <v>885813.7331</v>
      </c>
      <c r="D8" s="51"/>
    </row>
  </sheetData>
  <mergeCells count="2">
    <mergeCell ref="A1:D1"/>
    <mergeCell ref="A8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2"/>
  <sheetViews>
    <sheetView tabSelected="1" zoomScale="130" zoomScaleNormal="130" zoomScaleSheetLayoutView="60" workbookViewId="0">
      <selection activeCell="A1" sqref="A1:I1"/>
    </sheetView>
  </sheetViews>
  <sheetFormatPr defaultColWidth="9.14285714285714" defaultRowHeight="14.25"/>
  <cols>
    <col min="1" max="1" width="4.71428571428571" style="1" customWidth="1"/>
    <col min="2" max="3" width="12.7142857142857" style="1" customWidth="1"/>
    <col min="4" max="4" width="24.7142857142857" style="1" customWidth="1"/>
    <col min="5" max="5" width="4.71428571428571" style="1" customWidth="1"/>
    <col min="6" max="6" width="7.71428571428571" style="2" customWidth="1"/>
    <col min="7" max="7" width="10.7142857142857" style="3" customWidth="1"/>
    <col min="8" max="8" width="14.6190476190476" style="3" customWidth="1"/>
    <col min="9" max="9" width="10.7142857142857" style="4" customWidth="1"/>
    <col min="10" max="11" width="12.8571428571429" style="1"/>
    <col min="12" max="16384" width="9.14285714285714" style="1"/>
  </cols>
  <sheetData>
    <row r="1" ht="30" customHeight="1" spans="1:9">
      <c r="A1" s="5" t="s">
        <v>17</v>
      </c>
      <c r="B1" s="5"/>
      <c r="C1" s="5"/>
      <c r="D1" s="5"/>
      <c r="E1" s="5"/>
      <c r="F1" s="5"/>
      <c r="G1" s="5"/>
      <c r="H1" s="5"/>
      <c r="I1" s="19"/>
    </row>
    <row r="2" ht="30" customHeight="1" spans="1:9">
      <c r="A2" s="6" t="s">
        <v>1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7" t="s">
        <v>23</v>
      </c>
      <c r="H2" s="7"/>
      <c r="I2" s="20" t="s">
        <v>4</v>
      </c>
    </row>
    <row r="3" ht="30" customHeight="1" spans="1:9">
      <c r="A3" s="8"/>
      <c r="B3" s="8"/>
      <c r="C3" s="8"/>
      <c r="D3" s="8"/>
      <c r="E3" s="8"/>
      <c r="F3" s="8"/>
      <c r="G3" s="9" t="s">
        <v>24</v>
      </c>
      <c r="H3" s="10" t="s">
        <v>25</v>
      </c>
      <c r="I3" s="21"/>
    </row>
    <row r="4" ht="30" customHeight="1" spans="1:9">
      <c r="A4" s="11" t="s">
        <v>26</v>
      </c>
      <c r="B4" s="12"/>
      <c r="C4" s="12"/>
      <c r="D4" s="12"/>
      <c r="E4" s="12"/>
      <c r="F4" s="12"/>
      <c r="G4" s="13"/>
      <c r="H4" s="14">
        <f>H98+H99</f>
        <v>153246.5631</v>
      </c>
      <c r="I4" s="22"/>
    </row>
    <row r="5" ht="30" customHeight="1" spans="1:9">
      <c r="A5" s="11" t="s">
        <v>27</v>
      </c>
      <c r="B5" s="12"/>
      <c r="C5" s="12"/>
      <c r="D5" s="12"/>
      <c r="E5" s="12"/>
      <c r="F5" s="12"/>
      <c r="G5" s="13"/>
      <c r="H5" s="14">
        <f>SUM(H6:H82)</f>
        <v>134074.1016</v>
      </c>
      <c r="I5" s="22"/>
    </row>
    <row r="6" ht="27" spans="1:9">
      <c r="A6" s="15" t="s">
        <v>5</v>
      </c>
      <c r="B6" s="16" t="s">
        <v>28</v>
      </c>
      <c r="C6" s="16" t="s">
        <v>29</v>
      </c>
      <c r="D6" s="16" t="s">
        <v>30</v>
      </c>
      <c r="E6" s="15" t="s">
        <v>31</v>
      </c>
      <c r="F6" s="15" t="s">
        <v>32</v>
      </c>
      <c r="G6" s="17">
        <v>816.51</v>
      </c>
      <c r="H6" s="18">
        <f>F6*G6</f>
        <v>408.255</v>
      </c>
      <c r="I6" s="22"/>
    </row>
    <row r="7" ht="81" spans="1:9">
      <c r="A7" s="15" t="s">
        <v>7</v>
      </c>
      <c r="B7" s="16" t="s">
        <v>33</v>
      </c>
      <c r="C7" s="16" t="s">
        <v>34</v>
      </c>
      <c r="D7" s="16" t="s">
        <v>35</v>
      </c>
      <c r="E7" s="15" t="s">
        <v>36</v>
      </c>
      <c r="F7" s="15" t="s">
        <v>5</v>
      </c>
      <c r="G7" s="17">
        <v>3782.46</v>
      </c>
      <c r="H7" s="18">
        <f t="shared" ref="H7:H38" si="0">F7*G7</f>
        <v>3782.46</v>
      </c>
      <c r="I7" s="22"/>
    </row>
    <row r="8" ht="67.5" spans="1:9">
      <c r="A8" s="15" t="s">
        <v>9</v>
      </c>
      <c r="B8" s="16" t="s">
        <v>37</v>
      </c>
      <c r="C8" s="16" t="s">
        <v>38</v>
      </c>
      <c r="D8" s="16" t="s">
        <v>39</v>
      </c>
      <c r="E8" s="15" t="s">
        <v>40</v>
      </c>
      <c r="F8" s="15" t="s">
        <v>41</v>
      </c>
      <c r="G8" s="17">
        <v>175.82</v>
      </c>
      <c r="H8" s="18">
        <f t="shared" si="0"/>
        <v>4360.336</v>
      </c>
      <c r="I8" s="22"/>
    </row>
    <row r="9" ht="27" spans="1:9">
      <c r="A9" s="15" t="s">
        <v>42</v>
      </c>
      <c r="B9" s="16" t="s">
        <v>43</v>
      </c>
      <c r="C9" s="16" t="s">
        <v>44</v>
      </c>
      <c r="D9" s="16" t="s">
        <v>45</v>
      </c>
      <c r="E9" s="15" t="s">
        <v>40</v>
      </c>
      <c r="F9" s="15" t="s">
        <v>46</v>
      </c>
      <c r="G9" s="17">
        <v>137.96</v>
      </c>
      <c r="H9" s="18">
        <f t="shared" si="0"/>
        <v>13685.632</v>
      </c>
      <c r="I9" s="22"/>
    </row>
    <row r="10" ht="40.5" spans="1:9">
      <c r="A10" s="15" t="s">
        <v>47</v>
      </c>
      <c r="B10" s="16" t="s">
        <v>48</v>
      </c>
      <c r="C10" s="16" t="s">
        <v>49</v>
      </c>
      <c r="D10" s="16" t="s">
        <v>50</v>
      </c>
      <c r="E10" s="15" t="s">
        <v>40</v>
      </c>
      <c r="F10" s="15" t="s">
        <v>46</v>
      </c>
      <c r="G10" s="17">
        <v>37.86</v>
      </c>
      <c r="H10" s="18">
        <f t="shared" si="0"/>
        <v>3755.712</v>
      </c>
      <c r="I10" s="22"/>
    </row>
    <row r="11" ht="40.5" spans="1:9">
      <c r="A11" s="15" t="s">
        <v>51</v>
      </c>
      <c r="B11" s="16" t="s">
        <v>52</v>
      </c>
      <c r="C11" s="16" t="s">
        <v>53</v>
      </c>
      <c r="D11" s="16" t="s">
        <v>54</v>
      </c>
      <c r="E11" s="15" t="s">
        <v>55</v>
      </c>
      <c r="F11" s="15" t="s">
        <v>5</v>
      </c>
      <c r="G11" s="17">
        <v>899.16</v>
      </c>
      <c r="H11" s="18">
        <f t="shared" si="0"/>
        <v>899.16</v>
      </c>
      <c r="I11" s="22"/>
    </row>
    <row r="12" ht="40.5" spans="1:9">
      <c r="A12" s="15" t="s">
        <v>56</v>
      </c>
      <c r="B12" s="16" t="s">
        <v>57</v>
      </c>
      <c r="C12" s="16" t="s">
        <v>53</v>
      </c>
      <c r="D12" s="16" t="s">
        <v>58</v>
      </c>
      <c r="E12" s="15" t="s">
        <v>55</v>
      </c>
      <c r="F12" s="15" t="s">
        <v>42</v>
      </c>
      <c r="G12" s="17">
        <v>334.46</v>
      </c>
      <c r="H12" s="18">
        <f t="shared" si="0"/>
        <v>1337.84</v>
      </c>
      <c r="I12" s="22"/>
    </row>
    <row r="13" ht="81" spans="1:9">
      <c r="A13" s="15" t="s">
        <v>59</v>
      </c>
      <c r="B13" s="16" t="s">
        <v>60</v>
      </c>
      <c r="C13" s="16" t="s">
        <v>53</v>
      </c>
      <c r="D13" s="16" t="s">
        <v>61</v>
      </c>
      <c r="E13" s="15" t="s">
        <v>55</v>
      </c>
      <c r="F13" s="15" t="s">
        <v>11</v>
      </c>
      <c r="G13" s="17">
        <v>129.7</v>
      </c>
      <c r="H13" s="18">
        <f t="shared" si="0"/>
        <v>1297</v>
      </c>
      <c r="I13" s="22"/>
    </row>
    <row r="14" ht="27" spans="1:9">
      <c r="A14" s="15" t="s">
        <v>62</v>
      </c>
      <c r="B14" s="16" t="s">
        <v>63</v>
      </c>
      <c r="C14" s="16" t="s">
        <v>64</v>
      </c>
      <c r="D14" s="16" t="s">
        <v>65</v>
      </c>
      <c r="E14" s="15" t="s">
        <v>40</v>
      </c>
      <c r="F14" s="15" t="s">
        <v>32</v>
      </c>
      <c r="G14" s="17">
        <v>114.81</v>
      </c>
      <c r="H14" s="18">
        <f t="shared" si="0"/>
        <v>57.405</v>
      </c>
      <c r="I14" s="22"/>
    </row>
    <row r="15" ht="27" spans="1:9">
      <c r="A15" s="15" t="s">
        <v>11</v>
      </c>
      <c r="B15" s="16" t="s">
        <v>66</v>
      </c>
      <c r="C15" s="16" t="s">
        <v>67</v>
      </c>
      <c r="D15" s="16" t="s">
        <v>68</v>
      </c>
      <c r="E15" s="15" t="s">
        <v>69</v>
      </c>
      <c r="F15" s="15" t="s">
        <v>47</v>
      </c>
      <c r="G15" s="17">
        <v>40.68</v>
      </c>
      <c r="H15" s="18">
        <f t="shared" si="0"/>
        <v>203.4</v>
      </c>
      <c r="I15" s="22"/>
    </row>
    <row r="16" ht="81" spans="1:9">
      <c r="A16" s="15" t="s">
        <v>14</v>
      </c>
      <c r="B16" s="16" t="s">
        <v>70</v>
      </c>
      <c r="C16" s="16" t="s">
        <v>64</v>
      </c>
      <c r="D16" s="16" t="s">
        <v>71</v>
      </c>
      <c r="E16" s="15" t="s">
        <v>40</v>
      </c>
      <c r="F16" s="15" t="s">
        <v>72</v>
      </c>
      <c r="G16" s="17">
        <v>368.45</v>
      </c>
      <c r="H16" s="18">
        <f t="shared" si="0"/>
        <v>1050.0825</v>
      </c>
      <c r="I16" s="22"/>
    </row>
    <row r="17" ht="27" spans="1:9">
      <c r="A17" s="15" t="s">
        <v>73</v>
      </c>
      <c r="B17" s="16" t="s">
        <v>74</v>
      </c>
      <c r="C17" s="16" t="s">
        <v>67</v>
      </c>
      <c r="D17" s="16" t="s">
        <v>75</v>
      </c>
      <c r="E17" s="15" t="s">
        <v>69</v>
      </c>
      <c r="F17" s="15" t="s">
        <v>76</v>
      </c>
      <c r="G17" s="17">
        <v>73.7</v>
      </c>
      <c r="H17" s="18">
        <f t="shared" si="0"/>
        <v>2948</v>
      </c>
      <c r="I17" s="22"/>
    </row>
    <row r="18" ht="81" spans="1:9">
      <c r="A18" s="15" t="s">
        <v>77</v>
      </c>
      <c r="B18" s="16" t="s">
        <v>78</v>
      </c>
      <c r="C18" s="16" t="s">
        <v>64</v>
      </c>
      <c r="D18" s="16" t="s">
        <v>79</v>
      </c>
      <c r="E18" s="15" t="s">
        <v>40</v>
      </c>
      <c r="F18" s="15" t="s">
        <v>80</v>
      </c>
      <c r="G18" s="17">
        <v>468.06</v>
      </c>
      <c r="H18" s="18">
        <f t="shared" si="0"/>
        <v>4376.361</v>
      </c>
      <c r="I18" s="22"/>
    </row>
    <row r="19" ht="54" spans="1:9">
      <c r="A19" s="15" t="s">
        <v>81</v>
      </c>
      <c r="B19" s="16" t="s">
        <v>82</v>
      </c>
      <c r="C19" s="16" t="s">
        <v>83</v>
      </c>
      <c r="D19" s="16" t="s">
        <v>84</v>
      </c>
      <c r="E19" s="15" t="s">
        <v>40</v>
      </c>
      <c r="F19" s="15" t="s">
        <v>85</v>
      </c>
      <c r="G19" s="17">
        <v>164.08</v>
      </c>
      <c r="H19" s="18">
        <f t="shared" si="0"/>
        <v>303.548</v>
      </c>
      <c r="I19" s="22"/>
    </row>
    <row r="20" ht="81" spans="1:9">
      <c r="A20" s="15" t="s">
        <v>86</v>
      </c>
      <c r="B20" s="16" t="s">
        <v>87</v>
      </c>
      <c r="C20" s="16" t="s">
        <v>64</v>
      </c>
      <c r="D20" s="16" t="s">
        <v>88</v>
      </c>
      <c r="E20" s="15" t="s">
        <v>40</v>
      </c>
      <c r="F20" s="15" t="s">
        <v>89</v>
      </c>
      <c r="G20" s="17">
        <v>657.33</v>
      </c>
      <c r="H20" s="18">
        <f t="shared" si="0"/>
        <v>1025.4348</v>
      </c>
      <c r="I20" s="22"/>
    </row>
    <row r="21" ht="40.5" spans="1:9">
      <c r="A21" s="15" t="s">
        <v>90</v>
      </c>
      <c r="B21" s="16" t="s">
        <v>91</v>
      </c>
      <c r="C21" s="16" t="s">
        <v>64</v>
      </c>
      <c r="D21" s="16" t="s">
        <v>92</v>
      </c>
      <c r="E21" s="15" t="s">
        <v>40</v>
      </c>
      <c r="F21" s="15" t="s">
        <v>93</v>
      </c>
      <c r="G21" s="17">
        <v>427.93</v>
      </c>
      <c r="H21" s="18">
        <f t="shared" si="0"/>
        <v>261.0373</v>
      </c>
      <c r="I21" s="22"/>
    </row>
    <row r="22" ht="67.5" spans="1:9">
      <c r="A22" s="15" t="s">
        <v>94</v>
      </c>
      <c r="B22" s="16" t="s">
        <v>95</v>
      </c>
      <c r="C22" s="16" t="s">
        <v>53</v>
      </c>
      <c r="D22" s="16" t="s">
        <v>96</v>
      </c>
      <c r="E22" s="15" t="s">
        <v>97</v>
      </c>
      <c r="F22" s="15" t="s">
        <v>5</v>
      </c>
      <c r="G22" s="17">
        <v>358.14</v>
      </c>
      <c r="H22" s="18">
        <f t="shared" si="0"/>
        <v>358.14</v>
      </c>
      <c r="I22" s="22"/>
    </row>
    <row r="23" ht="54" spans="1:9">
      <c r="A23" s="15" t="s">
        <v>98</v>
      </c>
      <c r="B23" s="16" t="s">
        <v>99</v>
      </c>
      <c r="C23" s="16" t="s">
        <v>100</v>
      </c>
      <c r="D23" s="16" t="s">
        <v>101</v>
      </c>
      <c r="E23" s="15" t="s">
        <v>55</v>
      </c>
      <c r="F23" s="15" t="s">
        <v>62</v>
      </c>
      <c r="G23" s="17">
        <v>66.79</v>
      </c>
      <c r="H23" s="18">
        <f t="shared" si="0"/>
        <v>601.11</v>
      </c>
      <c r="I23" s="22"/>
    </row>
    <row r="24" ht="27" spans="1:9">
      <c r="A24" s="15" t="s">
        <v>102</v>
      </c>
      <c r="B24" s="16" t="s">
        <v>103</v>
      </c>
      <c r="C24" s="16" t="s">
        <v>64</v>
      </c>
      <c r="D24" s="16" t="s">
        <v>104</v>
      </c>
      <c r="E24" s="15" t="s">
        <v>55</v>
      </c>
      <c r="F24" s="15" t="s">
        <v>105</v>
      </c>
      <c r="G24" s="17">
        <v>15.64</v>
      </c>
      <c r="H24" s="18">
        <f t="shared" si="0"/>
        <v>563.04</v>
      </c>
      <c r="I24" s="22"/>
    </row>
    <row r="25" ht="27" spans="1:9">
      <c r="A25" s="15" t="s">
        <v>106</v>
      </c>
      <c r="B25" s="16" t="s">
        <v>107</v>
      </c>
      <c r="C25" s="16" t="s">
        <v>108</v>
      </c>
      <c r="D25" s="16" t="s">
        <v>109</v>
      </c>
      <c r="E25" s="15" t="s">
        <v>40</v>
      </c>
      <c r="F25" s="15" t="s">
        <v>110</v>
      </c>
      <c r="G25" s="17">
        <v>196.56</v>
      </c>
      <c r="H25" s="18">
        <f t="shared" si="0"/>
        <v>2177.8848</v>
      </c>
      <c r="I25" s="22"/>
    </row>
    <row r="26" ht="27" spans="1:9">
      <c r="A26" s="15" t="s">
        <v>111</v>
      </c>
      <c r="B26" s="16" t="s">
        <v>112</v>
      </c>
      <c r="C26" s="16" t="s">
        <v>113</v>
      </c>
      <c r="D26" s="16" t="s">
        <v>114</v>
      </c>
      <c r="E26" s="15" t="s">
        <v>69</v>
      </c>
      <c r="F26" s="15" t="s">
        <v>115</v>
      </c>
      <c r="G26" s="17">
        <v>63.12</v>
      </c>
      <c r="H26" s="18">
        <f t="shared" si="0"/>
        <v>789</v>
      </c>
      <c r="I26" s="22"/>
    </row>
    <row r="27" ht="67.5" spans="1:9">
      <c r="A27" s="15" t="s">
        <v>116</v>
      </c>
      <c r="B27" s="16" t="s">
        <v>117</v>
      </c>
      <c r="C27" s="16" t="s">
        <v>64</v>
      </c>
      <c r="D27" s="16" t="s">
        <v>118</v>
      </c>
      <c r="E27" s="15" t="s">
        <v>40</v>
      </c>
      <c r="F27" s="15" t="s">
        <v>110</v>
      </c>
      <c r="G27" s="17">
        <v>236.59</v>
      </c>
      <c r="H27" s="18">
        <f t="shared" si="0"/>
        <v>2621.4172</v>
      </c>
      <c r="I27" s="22"/>
    </row>
    <row r="28" ht="54" spans="1:9">
      <c r="A28" s="15" t="s">
        <v>119</v>
      </c>
      <c r="B28" s="16" t="s">
        <v>120</v>
      </c>
      <c r="C28" s="16" t="s">
        <v>83</v>
      </c>
      <c r="D28" s="16" t="s">
        <v>84</v>
      </c>
      <c r="E28" s="15" t="s">
        <v>40</v>
      </c>
      <c r="F28" s="15" t="s">
        <v>121</v>
      </c>
      <c r="G28" s="17">
        <v>164.08</v>
      </c>
      <c r="H28" s="18">
        <f t="shared" si="0"/>
        <v>449.5792</v>
      </c>
      <c r="I28" s="22"/>
    </row>
    <row r="29" ht="67.5" spans="1:9">
      <c r="A29" s="15" t="s">
        <v>122</v>
      </c>
      <c r="B29" s="16" t="s">
        <v>123</v>
      </c>
      <c r="C29" s="16" t="s">
        <v>64</v>
      </c>
      <c r="D29" s="16" t="s">
        <v>124</v>
      </c>
      <c r="E29" s="15" t="s">
        <v>40</v>
      </c>
      <c r="F29" s="15" t="s">
        <v>125</v>
      </c>
      <c r="G29" s="17">
        <v>433.15</v>
      </c>
      <c r="H29" s="18">
        <f t="shared" si="0"/>
        <v>3478.1945</v>
      </c>
      <c r="I29" s="22"/>
    </row>
    <row r="30" ht="81" spans="1:9">
      <c r="A30" s="15" t="s">
        <v>126</v>
      </c>
      <c r="B30" s="16" t="s">
        <v>127</v>
      </c>
      <c r="C30" s="16" t="s">
        <v>64</v>
      </c>
      <c r="D30" s="16" t="s">
        <v>128</v>
      </c>
      <c r="E30" s="15" t="s">
        <v>40</v>
      </c>
      <c r="F30" s="15" t="s">
        <v>129</v>
      </c>
      <c r="G30" s="17">
        <v>239.79</v>
      </c>
      <c r="H30" s="18">
        <f t="shared" si="0"/>
        <v>103.1097</v>
      </c>
      <c r="I30" s="22"/>
    </row>
    <row r="31" ht="67.5" spans="1:9">
      <c r="A31" s="15" t="s">
        <v>130</v>
      </c>
      <c r="B31" s="16" t="s">
        <v>131</v>
      </c>
      <c r="C31" s="16" t="s">
        <v>53</v>
      </c>
      <c r="D31" s="16" t="s">
        <v>132</v>
      </c>
      <c r="E31" s="15" t="s">
        <v>97</v>
      </c>
      <c r="F31" s="15" t="s">
        <v>5</v>
      </c>
      <c r="G31" s="17">
        <v>225.89</v>
      </c>
      <c r="H31" s="18">
        <f t="shared" si="0"/>
        <v>225.89</v>
      </c>
      <c r="I31" s="22"/>
    </row>
    <row r="32" ht="67.5" spans="1:9">
      <c r="A32" s="15" t="s">
        <v>133</v>
      </c>
      <c r="B32" s="16" t="s">
        <v>134</v>
      </c>
      <c r="C32" s="16" t="s">
        <v>53</v>
      </c>
      <c r="D32" s="16" t="s">
        <v>135</v>
      </c>
      <c r="E32" s="15" t="s">
        <v>55</v>
      </c>
      <c r="F32" s="15" t="s">
        <v>9</v>
      </c>
      <c r="G32" s="17">
        <v>338.43</v>
      </c>
      <c r="H32" s="18">
        <f t="shared" si="0"/>
        <v>1015.29</v>
      </c>
      <c r="I32" s="22"/>
    </row>
    <row r="33" ht="67.5" spans="1:9">
      <c r="A33" s="15" t="s">
        <v>136</v>
      </c>
      <c r="B33" s="16" t="s">
        <v>137</v>
      </c>
      <c r="C33" s="16" t="s">
        <v>53</v>
      </c>
      <c r="D33" s="16" t="s">
        <v>138</v>
      </c>
      <c r="E33" s="15" t="s">
        <v>55</v>
      </c>
      <c r="F33" s="15" t="s">
        <v>42</v>
      </c>
      <c r="G33" s="17">
        <v>334.46</v>
      </c>
      <c r="H33" s="18">
        <f t="shared" si="0"/>
        <v>1337.84</v>
      </c>
      <c r="I33" s="22"/>
    </row>
    <row r="34" ht="40.5" spans="1:9">
      <c r="A34" s="15" t="s">
        <v>139</v>
      </c>
      <c r="B34" s="16" t="s">
        <v>140</v>
      </c>
      <c r="C34" s="16" t="s">
        <v>64</v>
      </c>
      <c r="D34" s="16" t="s">
        <v>141</v>
      </c>
      <c r="E34" s="15" t="s">
        <v>40</v>
      </c>
      <c r="F34" s="15" t="s">
        <v>142</v>
      </c>
      <c r="G34" s="17">
        <v>1121.89</v>
      </c>
      <c r="H34" s="18">
        <f t="shared" si="0"/>
        <v>1177.9845</v>
      </c>
      <c r="I34" s="22"/>
    </row>
    <row r="35" ht="27" spans="1:9">
      <c r="A35" s="15" t="s">
        <v>143</v>
      </c>
      <c r="B35" s="16" t="s">
        <v>144</v>
      </c>
      <c r="C35" s="16" t="s">
        <v>113</v>
      </c>
      <c r="D35" s="16" t="s">
        <v>114</v>
      </c>
      <c r="E35" s="15" t="s">
        <v>69</v>
      </c>
      <c r="F35" s="15" t="s">
        <v>115</v>
      </c>
      <c r="G35" s="17">
        <v>63.12</v>
      </c>
      <c r="H35" s="18">
        <f t="shared" si="0"/>
        <v>789</v>
      </c>
      <c r="I35" s="22"/>
    </row>
    <row r="36" ht="54" spans="1:9">
      <c r="A36" s="15" t="s">
        <v>145</v>
      </c>
      <c r="B36" s="16" t="s">
        <v>146</v>
      </c>
      <c r="C36" s="16" t="s">
        <v>83</v>
      </c>
      <c r="D36" s="16" t="s">
        <v>84</v>
      </c>
      <c r="E36" s="15" t="s">
        <v>40</v>
      </c>
      <c r="F36" s="15" t="s">
        <v>147</v>
      </c>
      <c r="G36" s="17">
        <v>164.08</v>
      </c>
      <c r="H36" s="18">
        <f t="shared" si="0"/>
        <v>639.912</v>
      </c>
      <c r="I36" s="22"/>
    </row>
    <row r="37" ht="27" spans="1:9">
      <c r="A37" s="15" t="s">
        <v>148</v>
      </c>
      <c r="B37" s="16" t="s">
        <v>149</v>
      </c>
      <c r="C37" s="16" t="s">
        <v>67</v>
      </c>
      <c r="D37" s="16" t="s">
        <v>150</v>
      </c>
      <c r="E37" s="15" t="s">
        <v>69</v>
      </c>
      <c r="F37" s="15" t="s">
        <v>151</v>
      </c>
      <c r="G37" s="17">
        <v>40.68</v>
      </c>
      <c r="H37" s="18">
        <f t="shared" si="0"/>
        <v>3274.74</v>
      </c>
      <c r="I37" s="22"/>
    </row>
    <row r="38" ht="27" spans="1:9">
      <c r="A38" s="15" t="s">
        <v>152</v>
      </c>
      <c r="B38" s="16" t="s">
        <v>153</v>
      </c>
      <c r="C38" s="16" t="s">
        <v>64</v>
      </c>
      <c r="D38" s="16" t="s">
        <v>154</v>
      </c>
      <c r="E38" s="15" t="s">
        <v>40</v>
      </c>
      <c r="F38" s="15" t="s">
        <v>155</v>
      </c>
      <c r="G38" s="17">
        <v>171.98</v>
      </c>
      <c r="H38" s="18">
        <f t="shared" si="0"/>
        <v>79.1108</v>
      </c>
      <c r="I38" s="22"/>
    </row>
    <row r="39" ht="27" spans="1:9">
      <c r="A39" s="15" t="s">
        <v>156</v>
      </c>
      <c r="B39" s="16" t="s">
        <v>157</v>
      </c>
      <c r="C39" s="16" t="s">
        <v>53</v>
      </c>
      <c r="D39" s="16" t="s">
        <v>158</v>
      </c>
      <c r="E39" s="15" t="s">
        <v>55</v>
      </c>
      <c r="F39" s="15" t="s">
        <v>42</v>
      </c>
      <c r="G39" s="17">
        <v>370.18</v>
      </c>
      <c r="H39" s="18">
        <f t="shared" ref="H39:H70" si="1">F39*G39</f>
        <v>1480.72</v>
      </c>
      <c r="I39" s="22"/>
    </row>
    <row r="40" ht="81" spans="1:9">
      <c r="A40" s="15" t="s">
        <v>159</v>
      </c>
      <c r="B40" s="16" t="s">
        <v>160</v>
      </c>
      <c r="C40" s="16" t="s">
        <v>100</v>
      </c>
      <c r="D40" s="16" t="s">
        <v>161</v>
      </c>
      <c r="E40" s="15" t="s">
        <v>55</v>
      </c>
      <c r="F40" s="15" t="s">
        <v>102</v>
      </c>
      <c r="G40" s="17">
        <v>54.77</v>
      </c>
      <c r="H40" s="18">
        <f t="shared" si="1"/>
        <v>1040.63</v>
      </c>
      <c r="I40" s="22"/>
    </row>
    <row r="41" ht="67.5" spans="1:9">
      <c r="A41" s="15" t="s">
        <v>105</v>
      </c>
      <c r="B41" s="16" t="s">
        <v>162</v>
      </c>
      <c r="C41" s="16" t="s">
        <v>100</v>
      </c>
      <c r="D41" s="16" t="s">
        <v>163</v>
      </c>
      <c r="E41" s="15" t="s">
        <v>55</v>
      </c>
      <c r="F41" s="15" t="s">
        <v>81</v>
      </c>
      <c r="G41" s="17">
        <v>70.4</v>
      </c>
      <c r="H41" s="18">
        <f t="shared" si="1"/>
        <v>985.6</v>
      </c>
      <c r="I41" s="22"/>
    </row>
    <row r="42" ht="27" spans="1:9">
      <c r="A42" s="15" t="s">
        <v>164</v>
      </c>
      <c r="B42" s="16" t="s">
        <v>165</v>
      </c>
      <c r="C42" s="16" t="s">
        <v>166</v>
      </c>
      <c r="D42" s="16" t="s">
        <v>167</v>
      </c>
      <c r="E42" s="15" t="s">
        <v>168</v>
      </c>
      <c r="F42" s="15" t="s">
        <v>11</v>
      </c>
      <c r="G42" s="17">
        <v>963.52</v>
      </c>
      <c r="H42" s="18">
        <f t="shared" si="1"/>
        <v>9635.2</v>
      </c>
      <c r="I42" s="22"/>
    </row>
    <row r="43" ht="27" spans="1:9">
      <c r="A43" s="15" t="s">
        <v>169</v>
      </c>
      <c r="B43" s="16" t="s">
        <v>170</v>
      </c>
      <c r="C43" s="16" t="s">
        <v>113</v>
      </c>
      <c r="D43" s="16" t="s">
        <v>114</v>
      </c>
      <c r="E43" s="15" t="s">
        <v>69</v>
      </c>
      <c r="F43" s="15" t="s">
        <v>171</v>
      </c>
      <c r="G43" s="17">
        <v>63.12</v>
      </c>
      <c r="H43" s="18">
        <f t="shared" si="1"/>
        <v>347.16</v>
      </c>
      <c r="I43" s="22"/>
    </row>
    <row r="44" ht="54" spans="1:9">
      <c r="A44" s="15" t="s">
        <v>172</v>
      </c>
      <c r="B44" s="16" t="s">
        <v>173</v>
      </c>
      <c r="C44" s="16" t="s">
        <v>64</v>
      </c>
      <c r="D44" s="16" t="s">
        <v>174</v>
      </c>
      <c r="E44" s="15" t="s">
        <v>40</v>
      </c>
      <c r="F44" s="15" t="s">
        <v>175</v>
      </c>
      <c r="G44" s="17">
        <v>236.59</v>
      </c>
      <c r="H44" s="18">
        <f t="shared" si="1"/>
        <v>1644.3005</v>
      </c>
      <c r="I44" s="22"/>
    </row>
    <row r="45" ht="40.5" spans="1:9">
      <c r="A45" s="15" t="s">
        <v>76</v>
      </c>
      <c r="B45" s="16" t="s">
        <v>176</v>
      </c>
      <c r="C45" s="16" t="s">
        <v>177</v>
      </c>
      <c r="D45" s="16" t="s">
        <v>178</v>
      </c>
      <c r="E45" s="15" t="s">
        <v>55</v>
      </c>
      <c r="F45" s="15" t="s">
        <v>7</v>
      </c>
      <c r="G45" s="17">
        <v>70.4</v>
      </c>
      <c r="H45" s="18">
        <f t="shared" si="1"/>
        <v>140.8</v>
      </c>
      <c r="I45" s="22"/>
    </row>
    <row r="46" ht="67.5" spans="1:9">
      <c r="A46" s="15" t="s">
        <v>179</v>
      </c>
      <c r="B46" s="16" t="s">
        <v>180</v>
      </c>
      <c r="C46" s="16" t="s">
        <v>177</v>
      </c>
      <c r="D46" s="16" t="s">
        <v>181</v>
      </c>
      <c r="E46" s="15" t="s">
        <v>55</v>
      </c>
      <c r="F46" s="15" t="s">
        <v>73</v>
      </c>
      <c r="G46" s="17">
        <v>66.79</v>
      </c>
      <c r="H46" s="18">
        <f t="shared" si="1"/>
        <v>801.48</v>
      </c>
      <c r="I46" s="22"/>
    </row>
    <row r="47" ht="67.5" spans="1:9">
      <c r="A47" s="15" t="s">
        <v>182</v>
      </c>
      <c r="B47" s="16" t="s">
        <v>183</v>
      </c>
      <c r="C47" s="16" t="s">
        <v>177</v>
      </c>
      <c r="D47" s="16" t="s">
        <v>184</v>
      </c>
      <c r="E47" s="15" t="s">
        <v>55</v>
      </c>
      <c r="F47" s="15" t="s">
        <v>90</v>
      </c>
      <c r="G47" s="17">
        <v>54.77</v>
      </c>
      <c r="H47" s="18">
        <f t="shared" si="1"/>
        <v>876.32</v>
      </c>
      <c r="I47" s="22"/>
    </row>
    <row r="48" ht="27" spans="1:9">
      <c r="A48" s="15" t="s">
        <v>185</v>
      </c>
      <c r="B48" s="16" t="s">
        <v>186</v>
      </c>
      <c r="C48" s="16" t="s">
        <v>64</v>
      </c>
      <c r="D48" s="16" t="s">
        <v>187</v>
      </c>
      <c r="E48" s="15" t="s">
        <v>40</v>
      </c>
      <c r="F48" s="15" t="s">
        <v>188</v>
      </c>
      <c r="G48" s="17">
        <v>925.32</v>
      </c>
      <c r="H48" s="18">
        <f t="shared" si="1"/>
        <v>1647.0696</v>
      </c>
      <c r="I48" s="22"/>
    </row>
    <row r="49" ht="27" spans="1:9">
      <c r="A49" s="15" t="s">
        <v>189</v>
      </c>
      <c r="B49" s="16" t="s">
        <v>190</v>
      </c>
      <c r="C49" s="16" t="s">
        <v>166</v>
      </c>
      <c r="D49" s="16" t="s">
        <v>191</v>
      </c>
      <c r="E49" s="15" t="s">
        <v>168</v>
      </c>
      <c r="F49" s="15" t="s">
        <v>192</v>
      </c>
      <c r="G49" s="17">
        <v>889.22</v>
      </c>
      <c r="H49" s="18">
        <f t="shared" si="1"/>
        <v>3957.029</v>
      </c>
      <c r="I49" s="22"/>
    </row>
    <row r="50" ht="27" spans="1:9">
      <c r="A50" s="15" t="s">
        <v>193</v>
      </c>
      <c r="B50" s="16" t="s">
        <v>194</v>
      </c>
      <c r="C50" s="16" t="s">
        <v>113</v>
      </c>
      <c r="D50" s="16" t="s">
        <v>114</v>
      </c>
      <c r="E50" s="15" t="s">
        <v>69</v>
      </c>
      <c r="F50" s="15" t="s">
        <v>47</v>
      </c>
      <c r="G50" s="17">
        <v>63.12</v>
      </c>
      <c r="H50" s="18">
        <f t="shared" si="1"/>
        <v>315.6</v>
      </c>
      <c r="I50" s="22"/>
    </row>
    <row r="51" ht="27" spans="1:9">
      <c r="A51" s="15" t="s">
        <v>195</v>
      </c>
      <c r="B51" s="16" t="s">
        <v>196</v>
      </c>
      <c r="C51" s="16" t="s">
        <v>67</v>
      </c>
      <c r="D51" s="16" t="s">
        <v>68</v>
      </c>
      <c r="E51" s="15" t="s">
        <v>69</v>
      </c>
      <c r="F51" s="15" t="s">
        <v>47</v>
      </c>
      <c r="G51" s="17">
        <v>40.68</v>
      </c>
      <c r="H51" s="18">
        <f t="shared" si="1"/>
        <v>203.4</v>
      </c>
      <c r="I51" s="22"/>
    </row>
    <row r="52" ht="67.5" spans="1:9">
      <c r="A52" s="15" t="s">
        <v>197</v>
      </c>
      <c r="B52" s="16" t="s">
        <v>198</v>
      </c>
      <c r="C52" s="16" t="s">
        <v>83</v>
      </c>
      <c r="D52" s="16" t="s">
        <v>199</v>
      </c>
      <c r="E52" s="15" t="s">
        <v>40</v>
      </c>
      <c r="F52" s="15" t="s">
        <v>171</v>
      </c>
      <c r="G52" s="17">
        <v>360.64</v>
      </c>
      <c r="H52" s="18">
        <f t="shared" si="1"/>
        <v>1983.52</v>
      </c>
      <c r="I52" s="22"/>
    </row>
    <row r="53" ht="27" spans="1:9">
      <c r="A53" s="15" t="s">
        <v>200</v>
      </c>
      <c r="B53" s="16" t="s">
        <v>201</v>
      </c>
      <c r="C53" s="16" t="s">
        <v>177</v>
      </c>
      <c r="D53" s="16" t="s">
        <v>202</v>
      </c>
      <c r="E53" s="15" t="s">
        <v>55</v>
      </c>
      <c r="F53" s="15" t="s">
        <v>193</v>
      </c>
      <c r="G53" s="17">
        <v>54.77</v>
      </c>
      <c r="H53" s="18">
        <f t="shared" si="1"/>
        <v>2464.65</v>
      </c>
      <c r="I53" s="22"/>
    </row>
    <row r="54" ht="54" spans="1:9">
      <c r="A54" s="15" t="s">
        <v>203</v>
      </c>
      <c r="B54" s="16" t="s">
        <v>204</v>
      </c>
      <c r="C54" s="16" t="s">
        <v>205</v>
      </c>
      <c r="D54" s="16" t="s">
        <v>206</v>
      </c>
      <c r="E54" s="15" t="s">
        <v>40</v>
      </c>
      <c r="F54" s="15" t="s">
        <v>207</v>
      </c>
      <c r="G54" s="17">
        <v>5.32</v>
      </c>
      <c r="H54" s="18">
        <f t="shared" si="1"/>
        <v>72.5116</v>
      </c>
      <c r="I54" s="22"/>
    </row>
    <row r="55" ht="27" spans="1:9">
      <c r="A55" s="15" t="s">
        <v>208</v>
      </c>
      <c r="B55" s="16" t="s">
        <v>209</v>
      </c>
      <c r="C55" s="16" t="s">
        <v>210</v>
      </c>
      <c r="D55" s="16" t="s">
        <v>211</v>
      </c>
      <c r="E55" s="15" t="s">
        <v>40</v>
      </c>
      <c r="F55" s="15" t="s">
        <v>207</v>
      </c>
      <c r="G55" s="17">
        <v>30.38</v>
      </c>
      <c r="H55" s="18">
        <f t="shared" si="1"/>
        <v>414.0794</v>
      </c>
      <c r="I55" s="22"/>
    </row>
    <row r="56" ht="27" spans="1:9">
      <c r="A56" s="15" t="s">
        <v>212</v>
      </c>
      <c r="B56" s="16" t="s">
        <v>213</v>
      </c>
      <c r="C56" s="16" t="s">
        <v>214</v>
      </c>
      <c r="D56" s="16" t="s">
        <v>215</v>
      </c>
      <c r="E56" s="15" t="s">
        <v>40</v>
      </c>
      <c r="F56" s="15" t="s">
        <v>216</v>
      </c>
      <c r="G56" s="17">
        <v>0</v>
      </c>
      <c r="H56" s="18">
        <f t="shared" si="1"/>
        <v>0</v>
      </c>
      <c r="I56" s="22"/>
    </row>
    <row r="57" ht="67.5" spans="1:9">
      <c r="A57" s="15" t="s">
        <v>217</v>
      </c>
      <c r="B57" s="16" t="s">
        <v>218</v>
      </c>
      <c r="C57" s="16" t="s">
        <v>64</v>
      </c>
      <c r="D57" s="16" t="s">
        <v>219</v>
      </c>
      <c r="E57" s="15" t="s">
        <v>40</v>
      </c>
      <c r="F57" s="15" t="s">
        <v>220</v>
      </c>
      <c r="G57" s="17">
        <v>271.5</v>
      </c>
      <c r="H57" s="18">
        <f t="shared" si="1"/>
        <v>1210.89</v>
      </c>
      <c r="I57" s="22"/>
    </row>
    <row r="58" ht="27" spans="1:9">
      <c r="A58" s="15" t="s">
        <v>221</v>
      </c>
      <c r="B58" s="16" t="s">
        <v>222</v>
      </c>
      <c r="C58" s="16" t="s">
        <v>67</v>
      </c>
      <c r="D58" s="16" t="s">
        <v>150</v>
      </c>
      <c r="E58" s="15" t="s">
        <v>69</v>
      </c>
      <c r="F58" s="15" t="s">
        <v>126</v>
      </c>
      <c r="G58" s="17">
        <v>40.68</v>
      </c>
      <c r="H58" s="18">
        <f t="shared" si="1"/>
        <v>1017</v>
      </c>
      <c r="I58" s="22"/>
    </row>
    <row r="59" ht="27" spans="1:9">
      <c r="A59" s="15" t="s">
        <v>223</v>
      </c>
      <c r="B59" s="16" t="s">
        <v>224</v>
      </c>
      <c r="C59" s="16" t="s">
        <v>225</v>
      </c>
      <c r="D59" s="16" t="s">
        <v>226</v>
      </c>
      <c r="E59" s="15" t="s">
        <v>55</v>
      </c>
      <c r="F59" s="15" t="s">
        <v>5</v>
      </c>
      <c r="G59" s="17">
        <v>1668.09</v>
      </c>
      <c r="H59" s="18">
        <f t="shared" si="1"/>
        <v>1668.09</v>
      </c>
      <c r="I59" s="22"/>
    </row>
    <row r="60" ht="54" spans="1:9">
      <c r="A60" s="15" t="s">
        <v>227</v>
      </c>
      <c r="B60" s="16" t="s">
        <v>228</v>
      </c>
      <c r="C60" s="16" t="s">
        <v>205</v>
      </c>
      <c r="D60" s="16" t="s">
        <v>206</v>
      </c>
      <c r="E60" s="15" t="s">
        <v>40</v>
      </c>
      <c r="F60" s="15" t="s">
        <v>229</v>
      </c>
      <c r="G60" s="17">
        <v>5.32</v>
      </c>
      <c r="H60" s="18">
        <f t="shared" si="1"/>
        <v>39.9</v>
      </c>
      <c r="I60" s="22"/>
    </row>
    <row r="61" ht="27" spans="1:9">
      <c r="A61" s="15" t="s">
        <v>230</v>
      </c>
      <c r="B61" s="16" t="s">
        <v>231</v>
      </c>
      <c r="C61" s="16" t="s">
        <v>210</v>
      </c>
      <c r="D61" s="16" t="s">
        <v>211</v>
      </c>
      <c r="E61" s="15" t="s">
        <v>40</v>
      </c>
      <c r="F61" s="15" t="s">
        <v>229</v>
      </c>
      <c r="G61" s="17">
        <v>30.38</v>
      </c>
      <c r="H61" s="18">
        <f t="shared" si="1"/>
        <v>227.85</v>
      </c>
      <c r="I61" s="22"/>
    </row>
    <row r="62" ht="27" spans="1:9">
      <c r="A62" s="15" t="s">
        <v>232</v>
      </c>
      <c r="B62" s="16" t="s">
        <v>233</v>
      </c>
      <c r="C62" s="16" t="s">
        <v>214</v>
      </c>
      <c r="D62" s="16" t="s">
        <v>215</v>
      </c>
      <c r="E62" s="15" t="s">
        <v>40</v>
      </c>
      <c r="F62" s="15" t="s">
        <v>216</v>
      </c>
      <c r="G62" s="17">
        <v>0</v>
      </c>
      <c r="H62" s="18">
        <f t="shared" si="1"/>
        <v>0</v>
      </c>
      <c r="I62" s="22"/>
    </row>
    <row r="63" ht="67.5" spans="1:9">
      <c r="A63" s="15" t="s">
        <v>234</v>
      </c>
      <c r="B63" s="16" t="s">
        <v>235</v>
      </c>
      <c r="C63" s="16" t="s">
        <v>64</v>
      </c>
      <c r="D63" s="16" t="s">
        <v>219</v>
      </c>
      <c r="E63" s="15" t="s">
        <v>40</v>
      </c>
      <c r="F63" s="15" t="s">
        <v>236</v>
      </c>
      <c r="G63" s="17">
        <v>271.5</v>
      </c>
      <c r="H63" s="18">
        <f t="shared" si="1"/>
        <v>1303.2</v>
      </c>
      <c r="I63" s="22"/>
    </row>
    <row r="64" ht="54" spans="1:9">
      <c r="A64" s="15" t="s">
        <v>237</v>
      </c>
      <c r="B64" s="16" t="s">
        <v>238</v>
      </c>
      <c r="C64" s="16" t="s">
        <v>83</v>
      </c>
      <c r="D64" s="16" t="s">
        <v>84</v>
      </c>
      <c r="E64" s="15" t="s">
        <v>40</v>
      </c>
      <c r="F64" s="15" t="s">
        <v>239</v>
      </c>
      <c r="G64" s="17">
        <v>164.08</v>
      </c>
      <c r="H64" s="18">
        <f t="shared" si="1"/>
        <v>792.5064</v>
      </c>
      <c r="I64" s="22"/>
    </row>
    <row r="65" ht="27" spans="1:9">
      <c r="A65" s="15" t="s">
        <v>240</v>
      </c>
      <c r="B65" s="16" t="s">
        <v>241</v>
      </c>
      <c r="C65" s="16" t="s">
        <v>242</v>
      </c>
      <c r="D65" s="16" t="s">
        <v>167</v>
      </c>
      <c r="E65" s="15" t="s">
        <v>168</v>
      </c>
      <c r="F65" s="15" t="s">
        <v>243</v>
      </c>
      <c r="G65" s="17">
        <v>999.42</v>
      </c>
      <c r="H65" s="18">
        <f t="shared" si="1"/>
        <v>3522.9555</v>
      </c>
      <c r="I65" s="22"/>
    </row>
    <row r="66" ht="27" spans="1:9">
      <c r="A66" s="15" t="s">
        <v>244</v>
      </c>
      <c r="B66" s="16" t="s">
        <v>245</v>
      </c>
      <c r="C66" s="16" t="s">
        <v>113</v>
      </c>
      <c r="D66" s="16" t="s">
        <v>114</v>
      </c>
      <c r="E66" s="15" t="s">
        <v>69</v>
      </c>
      <c r="F66" s="15" t="s">
        <v>47</v>
      </c>
      <c r="G66" s="17">
        <v>63.12</v>
      </c>
      <c r="H66" s="18">
        <f t="shared" si="1"/>
        <v>315.6</v>
      </c>
      <c r="I66" s="22"/>
    </row>
    <row r="67" ht="54" spans="1:9">
      <c r="A67" s="15" t="s">
        <v>246</v>
      </c>
      <c r="B67" s="16" t="s">
        <v>247</v>
      </c>
      <c r="C67" s="16" t="s">
        <v>83</v>
      </c>
      <c r="D67" s="16" t="s">
        <v>84</v>
      </c>
      <c r="E67" s="15" t="s">
        <v>40</v>
      </c>
      <c r="F67" s="15" t="s">
        <v>248</v>
      </c>
      <c r="G67" s="17">
        <v>164.08</v>
      </c>
      <c r="H67" s="18">
        <f t="shared" si="1"/>
        <v>874.5464</v>
      </c>
      <c r="I67" s="22"/>
    </row>
    <row r="68" ht="27" spans="1:9">
      <c r="A68" s="15" t="s">
        <v>249</v>
      </c>
      <c r="B68" s="16" t="s">
        <v>250</v>
      </c>
      <c r="C68" s="16" t="s">
        <v>64</v>
      </c>
      <c r="D68" s="16" t="s">
        <v>251</v>
      </c>
      <c r="E68" s="15" t="s">
        <v>40</v>
      </c>
      <c r="F68" s="15" t="s">
        <v>252</v>
      </c>
      <c r="G68" s="17">
        <v>196.55</v>
      </c>
      <c r="H68" s="18">
        <f t="shared" si="1"/>
        <v>88.4475</v>
      </c>
      <c r="I68" s="22"/>
    </row>
    <row r="69" ht="27" spans="1:9">
      <c r="A69" s="15" t="s">
        <v>253</v>
      </c>
      <c r="B69" s="16" t="s">
        <v>254</v>
      </c>
      <c r="C69" s="16" t="s">
        <v>64</v>
      </c>
      <c r="D69" s="16" t="s">
        <v>255</v>
      </c>
      <c r="E69" s="15" t="s">
        <v>40</v>
      </c>
      <c r="F69" s="15" t="s">
        <v>256</v>
      </c>
      <c r="G69" s="17">
        <v>925.32</v>
      </c>
      <c r="H69" s="18">
        <f t="shared" si="1"/>
        <v>1156.65</v>
      </c>
      <c r="I69" s="22"/>
    </row>
    <row r="70" ht="27" spans="1:9">
      <c r="A70" s="15" t="s">
        <v>257</v>
      </c>
      <c r="B70" s="16" t="s">
        <v>258</v>
      </c>
      <c r="C70" s="16" t="s">
        <v>64</v>
      </c>
      <c r="D70" s="16" t="s">
        <v>259</v>
      </c>
      <c r="E70" s="15" t="s">
        <v>40</v>
      </c>
      <c r="F70" s="15" t="s">
        <v>7</v>
      </c>
      <c r="G70" s="17">
        <v>196.56</v>
      </c>
      <c r="H70" s="18">
        <f t="shared" si="1"/>
        <v>393.12</v>
      </c>
      <c r="I70" s="22"/>
    </row>
    <row r="71" ht="40.5" spans="1:9">
      <c r="A71" s="15" t="s">
        <v>260</v>
      </c>
      <c r="B71" s="16" t="s">
        <v>261</v>
      </c>
      <c r="C71" s="16" t="s">
        <v>64</v>
      </c>
      <c r="D71" s="16" t="s">
        <v>262</v>
      </c>
      <c r="E71" s="15" t="s">
        <v>55</v>
      </c>
      <c r="F71" s="15" t="s">
        <v>9</v>
      </c>
      <c r="G71" s="17">
        <v>542.13</v>
      </c>
      <c r="H71" s="18">
        <f t="shared" ref="H71:H97" si="2">F71*G71</f>
        <v>1626.39</v>
      </c>
      <c r="I71" s="22"/>
    </row>
    <row r="72" ht="67.5" spans="1:9">
      <c r="A72" s="15" t="s">
        <v>263</v>
      </c>
      <c r="B72" s="16" t="s">
        <v>264</v>
      </c>
      <c r="C72" s="16" t="s">
        <v>210</v>
      </c>
      <c r="D72" s="16" t="s">
        <v>265</v>
      </c>
      <c r="E72" s="15" t="s">
        <v>40</v>
      </c>
      <c r="F72" s="15" t="s">
        <v>266</v>
      </c>
      <c r="G72" s="17">
        <v>27.47</v>
      </c>
      <c r="H72" s="18">
        <f t="shared" si="2"/>
        <v>3062.905</v>
      </c>
      <c r="I72" s="22"/>
    </row>
    <row r="73" ht="135" spans="1:9">
      <c r="A73" s="15" t="s">
        <v>267</v>
      </c>
      <c r="B73" s="16" t="s">
        <v>268</v>
      </c>
      <c r="C73" s="16" t="s">
        <v>269</v>
      </c>
      <c r="D73" s="16" t="s">
        <v>270</v>
      </c>
      <c r="E73" s="15" t="s">
        <v>40</v>
      </c>
      <c r="F73" s="15" t="s">
        <v>46</v>
      </c>
      <c r="G73" s="17">
        <v>212.49</v>
      </c>
      <c r="H73" s="18">
        <f t="shared" si="2"/>
        <v>21079.008</v>
      </c>
      <c r="I73" s="22"/>
    </row>
    <row r="74" ht="67.5" spans="1:9">
      <c r="A74" s="15" t="s">
        <v>271</v>
      </c>
      <c r="B74" s="16" t="s">
        <v>272</v>
      </c>
      <c r="C74" s="16" t="s">
        <v>273</v>
      </c>
      <c r="D74" s="16" t="s">
        <v>274</v>
      </c>
      <c r="E74" s="15" t="s">
        <v>40</v>
      </c>
      <c r="F74" s="15" t="s">
        <v>275</v>
      </c>
      <c r="G74" s="17">
        <v>223.1</v>
      </c>
      <c r="H74" s="18">
        <f t="shared" si="2"/>
        <v>1584.01</v>
      </c>
      <c r="I74" s="22"/>
    </row>
    <row r="75" ht="27" spans="1:9">
      <c r="A75" s="15" t="s">
        <v>276</v>
      </c>
      <c r="B75" s="16" t="s">
        <v>277</v>
      </c>
      <c r="C75" s="16" t="s">
        <v>278</v>
      </c>
      <c r="D75" s="16" t="s">
        <v>279</v>
      </c>
      <c r="E75" s="15" t="s">
        <v>55</v>
      </c>
      <c r="F75" s="15" t="s">
        <v>216</v>
      </c>
      <c r="G75" s="17">
        <v>0</v>
      </c>
      <c r="H75" s="18">
        <f t="shared" si="2"/>
        <v>0</v>
      </c>
      <c r="I75" s="22"/>
    </row>
    <row r="76" ht="67.5" spans="1:9">
      <c r="A76" s="15" t="s">
        <v>280</v>
      </c>
      <c r="B76" s="16" t="s">
        <v>281</v>
      </c>
      <c r="C76" s="16" t="s">
        <v>225</v>
      </c>
      <c r="D76" s="16" t="s">
        <v>282</v>
      </c>
      <c r="E76" s="15" t="s">
        <v>55</v>
      </c>
      <c r="F76" s="15" t="s">
        <v>216</v>
      </c>
      <c r="G76" s="17">
        <v>0</v>
      </c>
      <c r="H76" s="18">
        <f t="shared" si="2"/>
        <v>0</v>
      </c>
      <c r="I76" s="22"/>
    </row>
    <row r="77" ht="13.5" spans="1:9">
      <c r="A77" s="15" t="s">
        <v>283</v>
      </c>
      <c r="B77" s="16" t="s">
        <v>284</v>
      </c>
      <c r="C77" s="16" t="s">
        <v>285</v>
      </c>
      <c r="D77" s="16" t="s">
        <v>286</v>
      </c>
      <c r="E77" s="15" t="s">
        <v>287</v>
      </c>
      <c r="F77" s="15" t="s">
        <v>216</v>
      </c>
      <c r="G77" s="17">
        <v>0</v>
      </c>
      <c r="H77" s="18">
        <f t="shared" si="2"/>
        <v>0</v>
      </c>
      <c r="I77" s="22"/>
    </row>
    <row r="78" ht="67.5" spans="1:9">
      <c r="A78" s="15" t="s">
        <v>288</v>
      </c>
      <c r="B78" s="16" t="s">
        <v>289</v>
      </c>
      <c r="C78" s="16" t="s">
        <v>290</v>
      </c>
      <c r="D78" s="16" t="s">
        <v>291</v>
      </c>
      <c r="E78" s="15" t="s">
        <v>31</v>
      </c>
      <c r="F78" s="15" t="s">
        <v>292</v>
      </c>
      <c r="G78" s="17">
        <v>285.91</v>
      </c>
      <c r="H78" s="18">
        <f t="shared" si="2"/>
        <v>2521.7262</v>
      </c>
      <c r="I78" s="22"/>
    </row>
    <row r="79" ht="81" spans="1:9">
      <c r="A79" s="15" t="s">
        <v>293</v>
      </c>
      <c r="B79" s="16" t="s">
        <v>294</v>
      </c>
      <c r="C79" s="16" t="s">
        <v>295</v>
      </c>
      <c r="D79" s="16" t="s">
        <v>296</v>
      </c>
      <c r="E79" s="15" t="s">
        <v>40</v>
      </c>
      <c r="F79" s="15" t="s">
        <v>297</v>
      </c>
      <c r="G79" s="17">
        <v>17.65</v>
      </c>
      <c r="H79" s="18">
        <f t="shared" si="2"/>
        <v>1704.284</v>
      </c>
      <c r="I79" s="22"/>
    </row>
    <row r="80" ht="54" spans="1:9">
      <c r="A80" s="15" t="s">
        <v>298</v>
      </c>
      <c r="B80" s="16" t="s">
        <v>299</v>
      </c>
      <c r="C80" s="16" t="s">
        <v>300</v>
      </c>
      <c r="D80" s="16" t="s">
        <v>301</v>
      </c>
      <c r="E80" s="15" t="s">
        <v>40</v>
      </c>
      <c r="F80" s="15" t="s">
        <v>302</v>
      </c>
      <c r="G80" s="17">
        <v>15.57</v>
      </c>
      <c r="H80" s="18">
        <f t="shared" si="2"/>
        <v>2299.0662</v>
      </c>
      <c r="I80" s="22"/>
    </row>
    <row r="81" ht="54" spans="1:9">
      <c r="A81" s="15" t="s">
        <v>303</v>
      </c>
      <c r="B81" s="16" t="s">
        <v>304</v>
      </c>
      <c r="C81" s="16" t="s">
        <v>305</v>
      </c>
      <c r="D81" s="16" t="s">
        <v>306</v>
      </c>
      <c r="E81" s="15" t="s">
        <v>36</v>
      </c>
      <c r="F81" s="15" t="s">
        <v>7</v>
      </c>
      <c r="G81" s="17">
        <v>38.55</v>
      </c>
      <c r="H81" s="18">
        <f t="shared" si="2"/>
        <v>77.1</v>
      </c>
      <c r="I81" s="22"/>
    </row>
    <row r="82" ht="81" spans="1:9">
      <c r="A82" s="15" t="s">
        <v>307</v>
      </c>
      <c r="B82" s="16" t="s">
        <v>308</v>
      </c>
      <c r="C82" s="16" t="s">
        <v>305</v>
      </c>
      <c r="D82" s="16" t="s">
        <v>309</v>
      </c>
      <c r="E82" s="15" t="s">
        <v>36</v>
      </c>
      <c r="F82" s="15" t="s">
        <v>5</v>
      </c>
      <c r="G82" s="17">
        <v>65.88</v>
      </c>
      <c r="H82" s="18">
        <f t="shared" si="2"/>
        <v>65.88</v>
      </c>
      <c r="I82" s="22"/>
    </row>
    <row r="83" ht="30" customHeight="1" spans="1:9">
      <c r="A83" s="23" t="s">
        <v>310</v>
      </c>
      <c r="B83" s="23"/>
      <c r="C83" s="23"/>
      <c r="D83" s="23"/>
      <c r="E83" s="23"/>
      <c r="F83" s="23"/>
      <c r="G83" s="24"/>
      <c r="H83" s="14">
        <f>SUM(H84:H97)</f>
        <v>15905.4615</v>
      </c>
      <c r="I83" s="22"/>
    </row>
    <row r="84" ht="40.5" spans="1:9">
      <c r="A84" s="15">
        <v>78</v>
      </c>
      <c r="B84" s="16" t="s">
        <v>311</v>
      </c>
      <c r="C84" s="16" t="s">
        <v>312</v>
      </c>
      <c r="D84" s="16" t="s">
        <v>313</v>
      </c>
      <c r="E84" s="15" t="s">
        <v>97</v>
      </c>
      <c r="F84" s="15" t="s">
        <v>59</v>
      </c>
      <c r="G84" s="17">
        <v>297.17</v>
      </c>
      <c r="H84" s="18">
        <f t="shared" si="2"/>
        <v>2377.36</v>
      </c>
      <c r="I84" s="22"/>
    </row>
    <row r="85" ht="27" spans="1:9">
      <c r="A85" s="15">
        <v>79</v>
      </c>
      <c r="B85" s="16" t="s">
        <v>314</v>
      </c>
      <c r="C85" s="16" t="s">
        <v>113</v>
      </c>
      <c r="D85" s="16" t="s">
        <v>315</v>
      </c>
      <c r="E85" s="15" t="s">
        <v>69</v>
      </c>
      <c r="F85" s="15" t="s">
        <v>316</v>
      </c>
      <c r="G85" s="17">
        <v>56.39</v>
      </c>
      <c r="H85" s="18">
        <f t="shared" si="2"/>
        <v>4141.2816</v>
      </c>
      <c r="I85" s="22"/>
    </row>
    <row r="86" ht="27" spans="1:9">
      <c r="A86" s="15">
        <v>80</v>
      </c>
      <c r="B86" s="16" t="s">
        <v>317</v>
      </c>
      <c r="C86" s="16" t="s">
        <v>312</v>
      </c>
      <c r="D86" s="16" t="s">
        <v>318</v>
      </c>
      <c r="E86" s="15" t="s">
        <v>97</v>
      </c>
      <c r="F86" s="15" t="s">
        <v>7</v>
      </c>
      <c r="G86" s="17">
        <v>754.03</v>
      </c>
      <c r="H86" s="18">
        <f t="shared" si="2"/>
        <v>1508.06</v>
      </c>
      <c r="I86" s="22"/>
    </row>
    <row r="87" ht="27" spans="1:9">
      <c r="A87" s="15">
        <v>81</v>
      </c>
      <c r="B87" s="16" t="s">
        <v>319</v>
      </c>
      <c r="C87" s="16" t="s">
        <v>113</v>
      </c>
      <c r="D87" s="16" t="s">
        <v>320</v>
      </c>
      <c r="E87" s="15" t="s">
        <v>97</v>
      </c>
      <c r="F87" s="15" t="s">
        <v>9</v>
      </c>
      <c r="G87" s="17">
        <v>836.05</v>
      </c>
      <c r="H87" s="18">
        <f t="shared" si="2"/>
        <v>2508.15</v>
      </c>
      <c r="I87" s="22"/>
    </row>
    <row r="88" ht="27" spans="1:9">
      <c r="A88" s="15">
        <v>82</v>
      </c>
      <c r="B88" s="16" t="s">
        <v>321</v>
      </c>
      <c r="C88" s="16" t="s">
        <v>113</v>
      </c>
      <c r="D88" s="16" t="s">
        <v>322</v>
      </c>
      <c r="E88" s="15" t="s">
        <v>97</v>
      </c>
      <c r="F88" s="15" t="s">
        <v>5</v>
      </c>
      <c r="G88" s="17">
        <v>218.74</v>
      </c>
      <c r="H88" s="18">
        <f t="shared" si="2"/>
        <v>218.74</v>
      </c>
      <c r="I88" s="22"/>
    </row>
    <row r="89" ht="27" spans="1:9">
      <c r="A89" s="15">
        <v>83</v>
      </c>
      <c r="B89" s="16" t="s">
        <v>323</v>
      </c>
      <c r="C89" s="16" t="s">
        <v>312</v>
      </c>
      <c r="D89" s="16" t="s">
        <v>324</v>
      </c>
      <c r="E89" s="15" t="s">
        <v>97</v>
      </c>
      <c r="F89" s="15" t="s">
        <v>5</v>
      </c>
      <c r="G89" s="17">
        <v>231.04</v>
      </c>
      <c r="H89" s="18">
        <f t="shared" si="2"/>
        <v>231.04</v>
      </c>
      <c r="I89" s="22"/>
    </row>
    <row r="90" ht="27" spans="1:9">
      <c r="A90" s="15">
        <v>84</v>
      </c>
      <c r="B90" s="16" t="s">
        <v>325</v>
      </c>
      <c r="C90" s="16" t="s">
        <v>326</v>
      </c>
      <c r="D90" s="16" t="s">
        <v>327</v>
      </c>
      <c r="E90" s="15" t="s">
        <v>55</v>
      </c>
      <c r="F90" s="15" t="s">
        <v>7</v>
      </c>
      <c r="G90" s="17">
        <v>25.14</v>
      </c>
      <c r="H90" s="18">
        <f t="shared" si="2"/>
        <v>50.28</v>
      </c>
      <c r="I90" s="22"/>
    </row>
    <row r="91" ht="27" spans="1:9">
      <c r="A91" s="15">
        <v>85</v>
      </c>
      <c r="B91" s="16" t="s">
        <v>328</v>
      </c>
      <c r="C91" s="16" t="s">
        <v>329</v>
      </c>
      <c r="D91" s="16" t="s">
        <v>330</v>
      </c>
      <c r="E91" s="15" t="s">
        <v>55</v>
      </c>
      <c r="F91" s="15" t="s">
        <v>5</v>
      </c>
      <c r="G91" s="17">
        <v>19.52</v>
      </c>
      <c r="H91" s="18">
        <f t="shared" si="2"/>
        <v>19.52</v>
      </c>
      <c r="I91" s="22"/>
    </row>
    <row r="92" ht="27" spans="1:9">
      <c r="A92" s="15">
        <v>86</v>
      </c>
      <c r="B92" s="16" t="s">
        <v>331</v>
      </c>
      <c r="C92" s="16" t="s">
        <v>329</v>
      </c>
      <c r="D92" s="16" t="s">
        <v>332</v>
      </c>
      <c r="E92" s="15" t="s">
        <v>55</v>
      </c>
      <c r="F92" s="15" t="s">
        <v>7</v>
      </c>
      <c r="G92" s="17">
        <v>21.92</v>
      </c>
      <c r="H92" s="18">
        <f t="shared" si="2"/>
        <v>43.84</v>
      </c>
      <c r="I92" s="22"/>
    </row>
    <row r="93" ht="40.5" spans="1:9">
      <c r="A93" s="15">
        <v>87</v>
      </c>
      <c r="B93" s="16" t="s">
        <v>333</v>
      </c>
      <c r="C93" s="16" t="s">
        <v>113</v>
      </c>
      <c r="D93" s="16" t="s">
        <v>334</v>
      </c>
      <c r="E93" s="15" t="s">
        <v>97</v>
      </c>
      <c r="F93" s="15" t="s">
        <v>11</v>
      </c>
      <c r="G93" s="17">
        <v>297.17</v>
      </c>
      <c r="H93" s="18">
        <f t="shared" si="2"/>
        <v>2971.7</v>
      </c>
      <c r="I93" s="22"/>
    </row>
    <row r="94" ht="54" spans="1:9">
      <c r="A94" s="15">
        <v>88</v>
      </c>
      <c r="B94" s="16" t="s">
        <v>335</v>
      </c>
      <c r="C94" s="16" t="s">
        <v>336</v>
      </c>
      <c r="D94" s="16" t="s">
        <v>337</v>
      </c>
      <c r="E94" s="15" t="s">
        <v>55</v>
      </c>
      <c r="F94" s="15" t="s">
        <v>86</v>
      </c>
      <c r="G94" s="17">
        <v>6.2</v>
      </c>
      <c r="H94" s="18">
        <f t="shared" si="2"/>
        <v>93</v>
      </c>
      <c r="I94" s="22"/>
    </row>
    <row r="95" ht="54" spans="1:9">
      <c r="A95" s="15">
        <v>89</v>
      </c>
      <c r="B95" s="16" t="s">
        <v>338</v>
      </c>
      <c r="C95" s="16" t="s">
        <v>336</v>
      </c>
      <c r="D95" s="16" t="s">
        <v>339</v>
      </c>
      <c r="E95" s="15" t="s">
        <v>55</v>
      </c>
      <c r="F95" s="15" t="s">
        <v>62</v>
      </c>
      <c r="G95" s="17">
        <v>6.05</v>
      </c>
      <c r="H95" s="18">
        <f t="shared" si="2"/>
        <v>54.45</v>
      </c>
      <c r="I95" s="22"/>
    </row>
    <row r="96" ht="27" spans="1:9">
      <c r="A96" s="15">
        <v>90</v>
      </c>
      <c r="B96" s="16" t="s">
        <v>340</v>
      </c>
      <c r="C96" s="16" t="s">
        <v>341</v>
      </c>
      <c r="D96" s="16" t="s">
        <v>342</v>
      </c>
      <c r="E96" s="15" t="s">
        <v>69</v>
      </c>
      <c r="F96" s="15" t="s">
        <v>343</v>
      </c>
      <c r="G96" s="17">
        <v>3.57</v>
      </c>
      <c r="H96" s="18">
        <f t="shared" si="2"/>
        <v>869.4021</v>
      </c>
      <c r="I96" s="22"/>
    </row>
    <row r="97" ht="40.5" spans="1:9">
      <c r="A97" s="15">
        <v>91</v>
      </c>
      <c r="B97" s="16" t="s">
        <v>344</v>
      </c>
      <c r="C97" s="16" t="s">
        <v>345</v>
      </c>
      <c r="D97" s="16" t="s">
        <v>346</v>
      </c>
      <c r="E97" s="15" t="s">
        <v>69</v>
      </c>
      <c r="F97" s="15" t="s">
        <v>347</v>
      </c>
      <c r="G97" s="17">
        <v>10.21</v>
      </c>
      <c r="H97" s="18">
        <f t="shared" si="2"/>
        <v>818.6378</v>
      </c>
      <c r="I97" s="22"/>
    </row>
    <row r="98" ht="30" customHeight="1" spans="1:9">
      <c r="A98" s="11" t="s">
        <v>348</v>
      </c>
      <c r="B98" s="12"/>
      <c r="C98" s="12"/>
      <c r="D98" s="12"/>
      <c r="E98" s="12"/>
      <c r="F98" s="12"/>
      <c r="G98" s="25"/>
      <c r="H98" s="14">
        <f>H83+H5</f>
        <v>149979.5631</v>
      </c>
      <c r="I98" s="22"/>
    </row>
    <row r="99" ht="30" customHeight="1" spans="1:9">
      <c r="A99" s="26" t="s">
        <v>349</v>
      </c>
      <c r="B99" s="27"/>
      <c r="C99" s="27"/>
      <c r="D99" s="27"/>
      <c r="E99" s="27"/>
      <c r="F99" s="27"/>
      <c r="G99" s="28"/>
      <c r="H99" s="14">
        <v>3267</v>
      </c>
      <c r="I99" s="22"/>
    </row>
    <row r="100" ht="30" customHeight="1" spans="1:9">
      <c r="A100" s="29" t="s">
        <v>350</v>
      </c>
      <c r="B100" s="29"/>
      <c r="C100" s="29"/>
      <c r="D100" s="29"/>
      <c r="E100" s="29"/>
      <c r="F100" s="29"/>
      <c r="G100" s="30"/>
      <c r="H100" s="14">
        <f>H172+H173</f>
        <v>276878.21</v>
      </c>
      <c r="I100" s="22"/>
    </row>
    <row r="101" ht="30" customHeight="1" spans="1:9">
      <c r="A101" s="31" t="s">
        <v>351</v>
      </c>
      <c r="B101" s="31"/>
      <c r="C101" s="31"/>
      <c r="D101" s="31"/>
      <c r="E101" s="31"/>
      <c r="F101" s="31"/>
      <c r="G101" s="32"/>
      <c r="H101" s="14">
        <f>SUM(H102:H124)</f>
        <v>217061.77</v>
      </c>
      <c r="I101" s="22"/>
    </row>
    <row r="102" ht="108" spans="1:9">
      <c r="A102" s="15">
        <v>92</v>
      </c>
      <c r="B102" s="16" t="s">
        <v>352</v>
      </c>
      <c r="C102" s="16" t="s">
        <v>29</v>
      </c>
      <c r="D102" s="16" t="s">
        <v>353</v>
      </c>
      <c r="E102" s="15" t="s">
        <v>31</v>
      </c>
      <c r="F102" s="15" t="s">
        <v>354</v>
      </c>
      <c r="G102" s="17" t="s">
        <v>355</v>
      </c>
      <c r="H102" s="18">
        <f t="shared" ref="H102:H124" si="3">ROUND(F102*G102,2)</f>
        <v>195.8</v>
      </c>
      <c r="I102" s="22"/>
    </row>
    <row r="103" ht="108" spans="1:9">
      <c r="A103" s="15">
        <v>93</v>
      </c>
      <c r="B103" s="16" t="s">
        <v>356</v>
      </c>
      <c r="C103" s="16" t="s">
        <v>34</v>
      </c>
      <c r="D103" s="16" t="s">
        <v>357</v>
      </c>
      <c r="E103" s="15" t="s">
        <v>40</v>
      </c>
      <c r="F103" s="15" t="s">
        <v>358</v>
      </c>
      <c r="G103" s="17" t="s">
        <v>359</v>
      </c>
      <c r="H103" s="18">
        <f t="shared" si="3"/>
        <v>6187.29</v>
      </c>
      <c r="I103" s="22"/>
    </row>
    <row r="104" ht="67.5" spans="1:9">
      <c r="A104" s="15">
        <v>94</v>
      </c>
      <c r="B104" s="16" t="s">
        <v>360</v>
      </c>
      <c r="C104" s="16" t="s">
        <v>361</v>
      </c>
      <c r="D104" s="16" t="s">
        <v>362</v>
      </c>
      <c r="E104" s="15" t="s">
        <v>36</v>
      </c>
      <c r="F104" s="15" t="s">
        <v>5</v>
      </c>
      <c r="G104" s="17" t="s">
        <v>363</v>
      </c>
      <c r="H104" s="18">
        <f t="shared" si="3"/>
        <v>2331.43</v>
      </c>
      <c r="I104" s="22"/>
    </row>
    <row r="105" ht="40.5" spans="1:9">
      <c r="A105" s="15">
        <v>95</v>
      </c>
      <c r="B105" s="16" t="s">
        <v>364</v>
      </c>
      <c r="C105" s="16" t="s">
        <v>365</v>
      </c>
      <c r="D105" s="16" t="s">
        <v>366</v>
      </c>
      <c r="E105" s="15" t="s">
        <v>40</v>
      </c>
      <c r="F105" s="15" t="s">
        <v>367</v>
      </c>
      <c r="G105" s="17" t="s">
        <v>368</v>
      </c>
      <c r="H105" s="18">
        <f t="shared" si="3"/>
        <v>5412.51</v>
      </c>
      <c r="I105" s="22"/>
    </row>
    <row r="106" ht="67.5" spans="1:9">
      <c r="A106" s="15">
        <v>96</v>
      </c>
      <c r="B106" s="16" t="s">
        <v>369</v>
      </c>
      <c r="C106" s="16" t="s">
        <v>38</v>
      </c>
      <c r="D106" s="16" t="s">
        <v>39</v>
      </c>
      <c r="E106" s="15" t="s">
        <v>40</v>
      </c>
      <c r="F106" s="15" t="s">
        <v>370</v>
      </c>
      <c r="G106" s="17" t="s">
        <v>371</v>
      </c>
      <c r="H106" s="18">
        <f t="shared" si="3"/>
        <v>19032.71</v>
      </c>
      <c r="I106" s="22"/>
    </row>
    <row r="107" ht="243" spans="1:9">
      <c r="A107" s="15">
        <v>97</v>
      </c>
      <c r="B107" s="16" t="s">
        <v>372</v>
      </c>
      <c r="C107" s="16" t="s">
        <v>373</v>
      </c>
      <c r="D107" s="16" t="s">
        <v>374</v>
      </c>
      <c r="E107" s="15" t="s">
        <v>40</v>
      </c>
      <c r="F107" s="15" t="s">
        <v>375</v>
      </c>
      <c r="G107" s="17" t="s">
        <v>376</v>
      </c>
      <c r="H107" s="18">
        <f t="shared" si="3"/>
        <v>27641.28</v>
      </c>
      <c r="I107" s="22"/>
    </row>
    <row r="108" ht="216" spans="1:9">
      <c r="A108" s="15">
        <v>98</v>
      </c>
      <c r="B108" s="16" t="s">
        <v>377</v>
      </c>
      <c r="C108" s="16" t="s">
        <v>44</v>
      </c>
      <c r="D108" s="16" t="s">
        <v>378</v>
      </c>
      <c r="E108" s="15" t="s">
        <v>40</v>
      </c>
      <c r="F108" s="15" t="s">
        <v>379</v>
      </c>
      <c r="G108" s="17" t="s">
        <v>380</v>
      </c>
      <c r="H108" s="18">
        <f t="shared" si="3"/>
        <v>32666.09</v>
      </c>
      <c r="I108" s="22"/>
    </row>
    <row r="109" ht="202.5" spans="1:9">
      <c r="A109" s="15">
        <v>99</v>
      </c>
      <c r="B109" s="16" t="s">
        <v>381</v>
      </c>
      <c r="C109" s="16" t="s">
        <v>214</v>
      </c>
      <c r="D109" s="16" t="s">
        <v>382</v>
      </c>
      <c r="E109" s="15" t="s">
        <v>40</v>
      </c>
      <c r="F109" s="15" t="s">
        <v>383</v>
      </c>
      <c r="G109" s="17" t="s">
        <v>384</v>
      </c>
      <c r="H109" s="18">
        <f t="shared" si="3"/>
        <v>7298.48</v>
      </c>
      <c r="I109" s="22"/>
    </row>
    <row r="110" ht="216" spans="1:9">
      <c r="A110" s="15">
        <v>100</v>
      </c>
      <c r="B110" s="16" t="s">
        <v>385</v>
      </c>
      <c r="C110" s="16" t="s">
        <v>386</v>
      </c>
      <c r="D110" s="16" t="s">
        <v>387</v>
      </c>
      <c r="E110" s="15" t="s">
        <v>40</v>
      </c>
      <c r="F110" s="15" t="s">
        <v>388</v>
      </c>
      <c r="G110" s="17" t="s">
        <v>384</v>
      </c>
      <c r="H110" s="18">
        <f t="shared" si="3"/>
        <v>402.95</v>
      </c>
      <c r="I110" s="22"/>
    </row>
    <row r="111" ht="54" spans="1:9">
      <c r="A111" s="15">
        <v>101</v>
      </c>
      <c r="B111" s="16" t="s">
        <v>389</v>
      </c>
      <c r="C111" s="16" t="s">
        <v>390</v>
      </c>
      <c r="D111" s="16" t="s">
        <v>391</v>
      </c>
      <c r="E111" s="15" t="s">
        <v>40</v>
      </c>
      <c r="F111" s="15" t="s">
        <v>392</v>
      </c>
      <c r="G111" s="17" t="s">
        <v>393</v>
      </c>
      <c r="H111" s="18">
        <f t="shared" si="3"/>
        <v>38358.31</v>
      </c>
      <c r="I111" s="22"/>
    </row>
    <row r="112" ht="94.5" spans="1:9">
      <c r="A112" s="15">
        <v>102</v>
      </c>
      <c r="B112" s="16" t="s">
        <v>394</v>
      </c>
      <c r="C112" s="16" t="s">
        <v>395</v>
      </c>
      <c r="D112" s="16" t="s">
        <v>396</v>
      </c>
      <c r="E112" s="15" t="s">
        <v>40</v>
      </c>
      <c r="F112" s="15" t="s">
        <v>397</v>
      </c>
      <c r="G112" s="17" t="s">
        <v>398</v>
      </c>
      <c r="H112" s="18">
        <f t="shared" si="3"/>
        <v>3381.92</v>
      </c>
      <c r="I112" s="22"/>
    </row>
    <row r="113" ht="175.5" spans="1:9">
      <c r="A113" s="15">
        <v>103</v>
      </c>
      <c r="B113" s="16" t="s">
        <v>399</v>
      </c>
      <c r="C113" s="16" t="s">
        <v>269</v>
      </c>
      <c r="D113" s="16" t="s">
        <v>400</v>
      </c>
      <c r="E113" s="15" t="s">
        <v>40</v>
      </c>
      <c r="F113" s="15" t="s">
        <v>401</v>
      </c>
      <c r="G113" s="17" t="s">
        <v>402</v>
      </c>
      <c r="H113" s="18">
        <f t="shared" si="3"/>
        <v>29612.78</v>
      </c>
      <c r="I113" s="22"/>
    </row>
    <row r="114" ht="54" spans="1:9">
      <c r="A114" s="15">
        <v>104</v>
      </c>
      <c r="B114" s="16" t="s">
        <v>403</v>
      </c>
      <c r="C114" s="16" t="s">
        <v>210</v>
      </c>
      <c r="D114" s="16" t="s">
        <v>404</v>
      </c>
      <c r="E114" s="15" t="s">
        <v>40</v>
      </c>
      <c r="F114" s="15" t="s">
        <v>383</v>
      </c>
      <c r="G114" s="17" t="s">
        <v>405</v>
      </c>
      <c r="H114" s="18">
        <f t="shared" si="3"/>
        <v>15751.74</v>
      </c>
      <c r="I114" s="22"/>
    </row>
    <row r="115" ht="54" spans="1:9">
      <c r="A115" s="15">
        <v>105</v>
      </c>
      <c r="B115" s="16" t="s">
        <v>406</v>
      </c>
      <c r="C115" s="16" t="s">
        <v>210</v>
      </c>
      <c r="D115" s="16" t="s">
        <v>407</v>
      </c>
      <c r="E115" s="15" t="s">
        <v>40</v>
      </c>
      <c r="F115" s="15" t="s">
        <v>388</v>
      </c>
      <c r="G115" s="17" t="s">
        <v>408</v>
      </c>
      <c r="H115" s="18">
        <f t="shared" si="3"/>
        <v>967.43</v>
      </c>
      <c r="I115" s="22"/>
    </row>
    <row r="116" ht="54" spans="1:9">
      <c r="A116" s="15">
        <v>106</v>
      </c>
      <c r="B116" s="16" t="s">
        <v>409</v>
      </c>
      <c r="C116" s="16" t="s">
        <v>210</v>
      </c>
      <c r="D116" s="16" t="s">
        <v>404</v>
      </c>
      <c r="E116" s="15" t="s">
        <v>40</v>
      </c>
      <c r="F116" s="15" t="s">
        <v>401</v>
      </c>
      <c r="G116" s="17" t="s">
        <v>410</v>
      </c>
      <c r="H116" s="18">
        <f t="shared" si="3"/>
        <v>11839.09</v>
      </c>
      <c r="I116" s="22"/>
    </row>
    <row r="117" ht="54" spans="1:9">
      <c r="A117" s="15">
        <v>107</v>
      </c>
      <c r="B117" s="16" t="s">
        <v>411</v>
      </c>
      <c r="C117" s="16" t="s">
        <v>412</v>
      </c>
      <c r="D117" s="16" t="s">
        <v>413</v>
      </c>
      <c r="E117" s="15" t="s">
        <v>55</v>
      </c>
      <c r="F117" s="15" t="s">
        <v>5</v>
      </c>
      <c r="G117" s="17" t="s">
        <v>414</v>
      </c>
      <c r="H117" s="18">
        <f t="shared" si="3"/>
        <v>4367.36</v>
      </c>
      <c r="I117" s="22"/>
    </row>
    <row r="118" ht="54" spans="1:9">
      <c r="A118" s="15">
        <v>108</v>
      </c>
      <c r="B118" s="16" t="s">
        <v>415</v>
      </c>
      <c r="C118" s="16" t="s">
        <v>412</v>
      </c>
      <c r="D118" s="16" t="s">
        <v>416</v>
      </c>
      <c r="E118" s="15" t="s">
        <v>55</v>
      </c>
      <c r="F118" s="15" t="s">
        <v>5</v>
      </c>
      <c r="G118" s="17" t="s">
        <v>417</v>
      </c>
      <c r="H118" s="18">
        <f t="shared" si="3"/>
        <v>2620.41</v>
      </c>
      <c r="I118" s="22"/>
    </row>
    <row r="119" ht="40.5" spans="1:9">
      <c r="A119" s="15">
        <v>109</v>
      </c>
      <c r="B119" s="16" t="s">
        <v>418</v>
      </c>
      <c r="C119" s="16" t="s">
        <v>225</v>
      </c>
      <c r="D119" s="16" t="s">
        <v>419</v>
      </c>
      <c r="E119" s="15" t="s">
        <v>55</v>
      </c>
      <c r="F119" s="15" t="s">
        <v>5</v>
      </c>
      <c r="G119" s="17" t="s">
        <v>420</v>
      </c>
      <c r="H119" s="18">
        <f t="shared" si="3"/>
        <v>3554.47</v>
      </c>
      <c r="I119" s="22"/>
    </row>
    <row r="120" ht="27" spans="1:9">
      <c r="A120" s="15">
        <v>110</v>
      </c>
      <c r="B120" s="16" t="s">
        <v>421</v>
      </c>
      <c r="C120" s="16" t="s">
        <v>290</v>
      </c>
      <c r="D120" s="16" t="s">
        <v>422</v>
      </c>
      <c r="E120" s="15" t="s">
        <v>31</v>
      </c>
      <c r="F120" s="15" t="s">
        <v>423</v>
      </c>
      <c r="G120" s="17" t="s">
        <v>424</v>
      </c>
      <c r="H120" s="18">
        <f t="shared" si="3"/>
        <v>260.86</v>
      </c>
      <c r="I120" s="22"/>
    </row>
    <row r="121" ht="40.5" spans="1:9">
      <c r="A121" s="15">
        <v>111</v>
      </c>
      <c r="B121" s="16" t="s">
        <v>425</v>
      </c>
      <c r="C121" s="16" t="s">
        <v>305</v>
      </c>
      <c r="D121" s="16" t="s">
        <v>426</v>
      </c>
      <c r="E121" s="15" t="s">
        <v>36</v>
      </c>
      <c r="F121" s="15" t="s">
        <v>7</v>
      </c>
      <c r="G121" s="17" t="s">
        <v>427</v>
      </c>
      <c r="H121" s="18">
        <f t="shared" si="3"/>
        <v>64.78</v>
      </c>
      <c r="I121" s="22"/>
    </row>
    <row r="122" ht="54" spans="1:9">
      <c r="A122" s="15">
        <v>112</v>
      </c>
      <c r="B122" s="16" t="s">
        <v>428</v>
      </c>
      <c r="C122" s="16" t="s">
        <v>429</v>
      </c>
      <c r="D122" s="16" t="s">
        <v>430</v>
      </c>
      <c r="E122" s="15" t="s">
        <v>40</v>
      </c>
      <c r="F122" s="15" t="s">
        <v>401</v>
      </c>
      <c r="G122" s="17" t="s">
        <v>11</v>
      </c>
      <c r="H122" s="18">
        <f t="shared" si="3"/>
        <v>3007.9</v>
      </c>
      <c r="I122" s="22"/>
    </row>
    <row r="123" ht="27" spans="1:9">
      <c r="A123" s="15">
        <v>113</v>
      </c>
      <c r="B123" s="16" t="s">
        <v>431</v>
      </c>
      <c r="C123" s="16" t="s">
        <v>432</v>
      </c>
      <c r="D123" s="16" t="s">
        <v>433</v>
      </c>
      <c r="E123" s="15" t="s">
        <v>40</v>
      </c>
      <c r="F123" s="15" t="s">
        <v>434</v>
      </c>
      <c r="G123" s="17" t="s">
        <v>435</v>
      </c>
      <c r="H123" s="18">
        <f t="shared" si="3"/>
        <v>1274.16</v>
      </c>
      <c r="I123" s="22"/>
    </row>
    <row r="124" ht="54" spans="1:9">
      <c r="A124" s="15">
        <v>114</v>
      </c>
      <c r="B124" s="16" t="s">
        <v>436</v>
      </c>
      <c r="C124" s="16" t="s">
        <v>437</v>
      </c>
      <c r="D124" s="16" t="s">
        <v>438</v>
      </c>
      <c r="E124" s="15" t="s">
        <v>31</v>
      </c>
      <c r="F124" s="15" t="s">
        <v>439</v>
      </c>
      <c r="G124" s="17" t="s">
        <v>440</v>
      </c>
      <c r="H124" s="18">
        <f t="shared" si="3"/>
        <v>832.02</v>
      </c>
      <c r="I124" s="22"/>
    </row>
    <row r="125" ht="30" customHeight="1" spans="1:9">
      <c r="A125" s="11" t="s">
        <v>441</v>
      </c>
      <c r="B125" s="12"/>
      <c r="C125" s="12"/>
      <c r="D125" s="12"/>
      <c r="E125" s="12"/>
      <c r="F125" s="12"/>
      <c r="G125" s="33"/>
      <c r="H125" s="34">
        <f>SUM(H126:H171)</f>
        <v>50108.44</v>
      </c>
      <c r="I125" s="22"/>
    </row>
    <row r="126" ht="27" spans="1:9">
      <c r="A126" s="15">
        <v>116</v>
      </c>
      <c r="B126" s="16" t="s">
        <v>442</v>
      </c>
      <c r="C126" s="16" t="s">
        <v>443</v>
      </c>
      <c r="D126" s="16" t="s">
        <v>444</v>
      </c>
      <c r="E126" s="15" t="s">
        <v>445</v>
      </c>
      <c r="F126" s="15" t="s">
        <v>7</v>
      </c>
      <c r="G126" s="17" t="s">
        <v>446</v>
      </c>
      <c r="H126" s="18">
        <f>ROUND(F126*G126,2)</f>
        <v>1980.74</v>
      </c>
      <c r="I126" s="22"/>
    </row>
    <row r="127" ht="27" spans="1:9">
      <c r="A127" s="15">
        <v>117</v>
      </c>
      <c r="B127" s="16" t="s">
        <v>447</v>
      </c>
      <c r="C127" s="16" t="s">
        <v>443</v>
      </c>
      <c r="D127" s="16" t="s">
        <v>448</v>
      </c>
      <c r="E127" s="15" t="s">
        <v>445</v>
      </c>
      <c r="F127" s="15" t="s">
        <v>5</v>
      </c>
      <c r="G127" s="17" t="s">
        <v>449</v>
      </c>
      <c r="H127" s="18">
        <f t="shared" ref="H127:H171" si="4">ROUND(F127*G127,2)</f>
        <v>980.09</v>
      </c>
      <c r="I127" s="22"/>
    </row>
    <row r="128" ht="27" spans="1:9">
      <c r="A128" s="15">
        <v>118</v>
      </c>
      <c r="B128" s="16" t="s">
        <v>450</v>
      </c>
      <c r="C128" s="16" t="s">
        <v>443</v>
      </c>
      <c r="D128" s="16" t="s">
        <v>451</v>
      </c>
      <c r="E128" s="15" t="s">
        <v>445</v>
      </c>
      <c r="F128" s="15" t="s">
        <v>5</v>
      </c>
      <c r="G128" s="17" t="s">
        <v>452</v>
      </c>
      <c r="H128" s="18">
        <f t="shared" si="4"/>
        <v>1878.82</v>
      </c>
      <c r="I128" s="22"/>
    </row>
    <row r="129" ht="27" spans="1:9">
      <c r="A129" s="15">
        <v>119</v>
      </c>
      <c r="B129" s="16" t="s">
        <v>453</v>
      </c>
      <c r="C129" s="16" t="s">
        <v>443</v>
      </c>
      <c r="D129" s="16" t="s">
        <v>454</v>
      </c>
      <c r="E129" s="15" t="s">
        <v>445</v>
      </c>
      <c r="F129" s="15" t="s">
        <v>5</v>
      </c>
      <c r="G129" s="17" t="s">
        <v>455</v>
      </c>
      <c r="H129" s="18">
        <f t="shared" si="4"/>
        <v>1257.44</v>
      </c>
      <c r="I129" s="22"/>
    </row>
    <row r="130" ht="40.5" spans="1:9">
      <c r="A130" s="15">
        <v>120</v>
      </c>
      <c r="B130" s="16" t="s">
        <v>456</v>
      </c>
      <c r="C130" s="16" t="s">
        <v>457</v>
      </c>
      <c r="D130" s="16" t="s">
        <v>458</v>
      </c>
      <c r="E130" s="15" t="s">
        <v>459</v>
      </c>
      <c r="F130" s="15" t="s">
        <v>216</v>
      </c>
      <c r="G130" s="17" t="s">
        <v>216</v>
      </c>
      <c r="H130" s="18">
        <f t="shared" si="4"/>
        <v>0</v>
      </c>
      <c r="I130" s="22"/>
    </row>
    <row r="131" ht="54" spans="1:9">
      <c r="A131" s="15">
        <v>121</v>
      </c>
      <c r="B131" s="16" t="s">
        <v>460</v>
      </c>
      <c r="C131" s="16" t="s">
        <v>312</v>
      </c>
      <c r="D131" s="16" t="s">
        <v>461</v>
      </c>
      <c r="E131" s="15" t="s">
        <v>97</v>
      </c>
      <c r="F131" s="15" t="s">
        <v>7</v>
      </c>
      <c r="G131" s="17" t="s">
        <v>462</v>
      </c>
      <c r="H131" s="18">
        <f t="shared" si="4"/>
        <v>134.64</v>
      </c>
      <c r="I131" s="22"/>
    </row>
    <row r="132" ht="54" spans="1:9">
      <c r="A132" s="15">
        <v>122</v>
      </c>
      <c r="B132" s="16" t="s">
        <v>463</v>
      </c>
      <c r="C132" s="16" t="s">
        <v>312</v>
      </c>
      <c r="D132" s="16" t="s">
        <v>464</v>
      </c>
      <c r="E132" s="15" t="s">
        <v>97</v>
      </c>
      <c r="F132" s="15" t="s">
        <v>136</v>
      </c>
      <c r="G132" s="17" t="s">
        <v>465</v>
      </c>
      <c r="H132" s="18">
        <f t="shared" si="4"/>
        <v>2503.2</v>
      </c>
      <c r="I132" s="22"/>
    </row>
    <row r="133" ht="67.5" spans="1:9">
      <c r="A133" s="15">
        <v>123</v>
      </c>
      <c r="B133" s="16" t="s">
        <v>466</v>
      </c>
      <c r="C133" s="16" t="s">
        <v>467</v>
      </c>
      <c r="D133" s="16" t="s">
        <v>468</v>
      </c>
      <c r="E133" s="15" t="s">
        <v>97</v>
      </c>
      <c r="F133" s="15" t="s">
        <v>9</v>
      </c>
      <c r="G133" s="17" t="s">
        <v>469</v>
      </c>
      <c r="H133" s="18">
        <f t="shared" si="4"/>
        <v>467.52</v>
      </c>
      <c r="I133" s="22"/>
    </row>
    <row r="134" ht="40.5" spans="1:9">
      <c r="A134" s="15">
        <v>124</v>
      </c>
      <c r="B134" s="16" t="s">
        <v>470</v>
      </c>
      <c r="C134" s="16" t="s">
        <v>326</v>
      </c>
      <c r="D134" s="16" t="s">
        <v>471</v>
      </c>
      <c r="E134" s="15" t="s">
        <v>55</v>
      </c>
      <c r="F134" s="15" t="s">
        <v>42</v>
      </c>
      <c r="G134" s="17" t="s">
        <v>472</v>
      </c>
      <c r="H134" s="18">
        <f t="shared" si="4"/>
        <v>99.6</v>
      </c>
      <c r="I134" s="22"/>
    </row>
    <row r="135" ht="40.5" spans="1:9">
      <c r="A135" s="15">
        <v>125</v>
      </c>
      <c r="B135" s="16" t="s">
        <v>473</v>
      </c>
      <c r="C135" s="16" t="s">
        <v>326</v>
      </c>
      <c r="D135" s="16" t="s">
        <v>474</v>
      </c>
      <c r="E135" s="15" t="s">
        <v>55</v>
      </c>
      <c r="F135" s="15" t="s">
        <v>47</v>
      </c>
      <c r="G135" s="17" t="s">
        <v>475</v>
      </c>
      <c r="H135" s="18">
        <f t="shared" si="4"/>
        <v>120.55</v>
      </c>
      <c r="I135" s="22"/>
    </row>
    <row r="136" ht="54" spans="1:9">
      <c r="A136" s="15">
        <v>126</v>
      </c>
      <c r="B136" s="16" t="s">
        <v>476</v>
      </c>
      <c r="C136" s="16" t="s">
        <v>326</v>
      </c>
      <c r="D136" s="16" t="s">
        <v>477</v>
      </c>
      <c r="E136" s="15" t="s">
        <v>55</v>
      </c>
      <c r="F136" s="15" t="s">
        <v>9</v>
      </c>
      <c r="G136" s="17" t="s">
        <v>478</v>
      </c>
      <c r="H136" s="18">
        <f t="shared" si="4"/>
        <v>78.45</v>
      </c>
      <c r="I136" s="22"/>
    </row>
    <row r="137" ht="40.5" spans="1:9">
      <c r="A137" s="15">
        <v>127</v>
      </c>
      <c r="B137" s="16" t="s">
        <v>479</v>
      </c>
      <c r="C137" s="16" t="s">
        <v>326</v>
      </c>
      <c r="D137" s="16" t="s">
        <v>480</v>
      </c>
      <c r="E137" s="15" t="s">
        <v>55</v>
      </c>
      <c r="F137" s="15" t="s">
        <v>77</v>
      </c>
      <c r="G137" s="17" t="s">
        <v>481</v>
      </c>
      <c r="H137" s="18">
        <f t="shared" si="4"/>
        <v>244.4</v>
      </c>
      <c r="I137" s="22"/>
    </row>
    <row r="138" ht="40.5" spans="1:9">
      <c r="A138" s="15">
        <v>128</v>
      </c>
      <c r="B138" s="16" t="s">
        <v>482</v>
      </c>
      <c r="C138" s="16" t="s">
        <v>326</v>
      </c>
      <c r="D138" s="16" t="s">
        <v>483</v>
      </c>
      <c r="E138" s="15" t="s">
        <v>55</v>
      </c>
      <c r="F138" s="15" t="s">
        <v>5</v>
      </c>
      <c r="G138" s="17" t="s">
        <v>484</v>
      </c>
      <c r="H138" s="18">
        <f t="shared" si="4"/>
        <v>16.92</v>
      </c>
      <c r="I138" s="22"/>
    </row>
    <row r="139" ht="40.5" spans="1:9">
      <c r="A139" s="15">
        <v>129</v>
      </c>
      <c r="B139" s="16" t="s">
        <v>485</v>
      </c>
      <c r="C139" s="16" t="s">
        <v>326</v>
      </c>
      <c r="D139" s="16" t="s">
        <v>486</v>
      </c>
      <c r="E139" s="15" t="s">
        <v>55</v>
      </c>
      <c r="F139" s="15" t="s">
        <v>143</v>
      </c>
      <c r="G139" s="17" t="s">
        <v>487</v>
      </c>
      <c r="H139" s="18">
        <f t="shared" si="4"/>
        <v>484.8</v>
      </c>
      <c r="I139" s="22"/>
    </row>
    <row r="140" ht="40.5" spans="1:9">
      <c r="A140" s="15">
        <v>130</v>
      </c>
      <c r="B140" s="16" t="s">
        <v>488</v>
      </c>
      <c r="C140" s="16" t="s">
        <v>329</v>
      </c>
      <c r="D140" s="16" t="s">
        <v>489</v>
      </c>
      <c r="E140" s="15" t="s">
        <v>55</v>
      </c>
      <c r="F140" s="15" t="s">
        <v>7</v>
      </c>
      <c r="G140" s="17" t="s">
        <v>490</v>
      </c>
      <c r="H140" s="18">
        <f t="shared" si="4"/>
        <v>32.04</v>
      </c>
      <c r="I140" s="22"/>
    </row>
    <row r="141" ht="40.5" spans="1:9">
      <c r="A141" s="15">
        <v>131</v>
      </c>
      <c r="B141" s="16" t="s">
        <v>491</v>
      </c>
      <c r="C141" s="16" t="s">
        <v>329</v>
      </c>
      <c r="D141" s="16" t="s">
        <v>492</v>
      </c>
      <c r="E141" s="15" t="s">
        <v>55</v>
      </c>
      <c r="F141" s="15" t="s">
        <v>9</v>
      </c>
      <c r="G141" s="17" t="s">
        <v>493</v>
      </c>
      <c r="H141" s="18">
        <f t="shared" si="4"/>
        <v>60.93</v>
      </c>
      <c r="I141" s="22"/>
    </row>
    <row r="142" ht="40.5" spans="1:9">
      <c r="A142" s="15">
        <v>132</v>
      </c>
      <c r="B142" s="16" t="s">
        <v>494</v>
      </c>
      <c r="C142" s="16" t="s">
        <v>329</v>
      </c>
      <c r="D142" s="16" t="s">
        <v>495</v>
      </c>
      <c r="E142" s="15" t="s">
        <v>55</v>
      </c>
      <c r="F142" s="15" t="s">
        <v>9</v>
      </c>
      <c r="G142" s="17" t="s">
        <v>496</v>
      </c>
      <c r="H142" s="18">
        <f t="shared" si="4"/>
        <v>74.16</v>
      </c>
      <c r="I142" s="22"/>
    </row>
    <row r="143" ht="27" spans="1:9">
      <c r="A143" s="15">
        <v>133</v>
      </c>
      <c r="B143" s="16" t="s">
        <v>497</v>
      </c>
      <c r="C143" s="16" t="s">
        <v>336</v>
      </c>
      <c r="D143" s="16" t="s">
        <v>498</v>
      </c>
      <c r="E143" s="15" t="s">
        <v>55</v>
      </c>
      <c r="F143" s="15" t="s">
        <v>253</v>
      </c>
      <c r="G143" s="17" t="s">
        <v>499</v>
      </c>
      <c r="H143" s="18">
        <f t="shared" si="4"/>
        <v>446.08</v>
      </c>
      <c r="I143" s="22"/>
    </row>
    <row r="144" ht="27" spans="1:9">
      <c r="A144" s="15">
        <v>134</v>
      </c>
      <c r="B144" s="16" t="s">
        <v>500</v>
      </c>
      <c r="C144" s="16" t="s">
        <v>336</v>
      </c>
      <c r="D144" s="16" t="s">
        <v>501</v>
      </c>
      <c r="E144" s="15" t="s">
        <v>55</v>
      </c>
      <c r="F144" s="15" t="s">
        <v>152</v>
      </c>
      <c r="G144" s="17" t="s">
        <v>502</v>
      </c>
      <c r="H144" s="18">
        <f t="shared" si="4"/>
        <v>224.4</v>
      </c>
      <c r="I144" s="22"/>
    </row>
    <row r="145" ht="40.5" spans="1:9">
      <c r="A145" s="15">
        <v>135</v>
      </c>
      <c r="B145" s="16" t="s">
        <v>503</v>
      </c>
      <c r="C145" s="16" t="s">
        <v>345</v>
      </c>
      <c r="D145" s="16" t="s">
        <v>504</v>
      </c>
      <c r="E145" s="15" t="s">
        <v>69</v>
      </c>
      <c r="F145" s="15" t="s">
        <v>505</v>
      </c>
      <c r="G145" s="17" t="s">
        <v>506</v>
      </c>
      <c r="H145" s="18">
        <f t="shared" si="4"/>
        <v>3963.4</v>
      </c>
      <c r="I145" s="22"/>
    </row>
    <row r="146" ht="67.5" spans="1:9">
      <c r="A146" s="15">
        <v>136</v>
      </c>
      <c r="B146" s="16" t="s">
        <v>507</v>
      </c>
      <c r="C146" s="16" t="s">
        <v>345</v>
      </c>
      <c r="D146" s="16" t="s">
        <v>508</v>
      </c>
      <c r="E146" s="15" t="s">
        <v>69</v>
      </c>
      <c r="F146" s="15" t="s">
        <v>509</v>
      </c>
      <c r="G146" s="17" t="s">
        <v>510</v>
      </c>
      <c r="H146" s="18">
        <f t="shared" si="4"/>
        <v>2602.59</v>
      </c>
      <c r="I146" s="22"/>
    </row>
    <row r="147" ht="67.5" spans="1:9">
      <c r="A147" s="15">
        <v>137</v>
      </c>
      <c r="B147" s="16" t="s">
        <v>511</v>
      </c>
      <c r="C147" s="16" t="s">
        <v>345</v>
      </c>
      <c r="D147" s="16" t="s">
        <v>512</v>
      </c>
      <c r="E147" s="15" t="s">
        <v>69</v>
      </c>
      <c r="F147" s="15" t="s">
        <v>513</v>
      </c>
      <c r="G147" s="17" t="s">
        <v>514</v>
      </c>
      <c r="H147" s="18">
        <f t="shared" si="4"/>
        <v>2197.31</v>
      </c>
      <c r="I147" s="22"/>
    </row>
    <row r="148" ht="81" spans="1:9">
      <c r="A148" s="15">
        <v>138</v>
      </c>
      <c r="B148" s="16" t="s">
        <v>515</v>
      </c>
      <c r="C148" s="16" t="s">
        <v>516</v>
      </c>
      <c r="D148" s="16" t="s">
        <v>517</v>
      </c>
      <c r="E148" s="15" t="s">
        <v>518</v>
      </c>
      <c r="F148" s="15" t="s">
        <v>519</v>
      </c>
      <c r="G148" s="17" t="s">
        <v>520</v>
      </c>
      <c r="H148" s="18">
        <f t="shared" si="4"/>
        <v>1224.65</v>
      </c>
      <c r="I148" s="22"/>
    </row>
    <row r="149" ht="40.5" spans="1:9">
      <c r="A149" s="15">
        <v>139</v>
      </c>
      <c r="B149" s="16" t="s">
        <v>521</v>
      </c>
      <c r="C149" s="16" t="s">
        <v>345</v>
      </c>
      <c r="D149" s="16" t="s">
        <v>522</v>
      </c>
      <c r="E149" s="15" t="s">
        <v>69</v>
      </c>
      <c r="F149" s="15" t="s">
        <v>523</v>
      </c>
      <c r="G149" s="17" t="s">
        <v>524</v>
      </c>
      <c r="H149" s="18">
        <f t="shared" si="4"/>
        <v>1116.45</v>
      </c>
      <c r="I149" s="22"/>
    </row>
    <row r="150" ht="54" spans="1:9">
      <c r="A150" s="15">
        <v>140</v>
      </c>
      <c r="B150" s="16" t="s">
        <v>525</v>
      </c>
      <c r="C150" s="16" t="s">
        <v>345</v>
      </c>
      <c r="D150" s="16" t="s">
        <v>526</v>
      </c>
      <c r="E150" s="15" t="s">
        <v>69</v>
      </c>
      <c r="F150" s="15" t="s">
        <v>527</v>
      </c>
      <c r="G150" s="17" t="s">
        <v>528</v>
      </c>
      <c r="H150" s="18">
        <f t="shared" si="4"/>
        <v>964.77</v>
      </c>
      <c r="I150" s="22"/>
    </row>
    <row r="151" ht="67.5" spans="1:9">
      <c r="A151" s="15">
        <v>141</v>
      </c>
      <c r="B151" s="16" t="s">
        <v>529</v>
      </c>
      <c r="C151" s="16" t="s">
        <v>345</v>
      </c>
      <c r="D151" s="16" t="s">
        <v>530</v>
      </c>
      <c r="E151" s="15" t="s">
        <v>69</v>
      </c>
      <c r="F151" s="15" t="s">
        <v>531</v>
      </c>
      <c r="G151" s="17" t="s">
        <v>532</v>
      </c>
      <c r="H151" s="18">
        <f t="shared" si="4"/>
        <v>347.27</v>
      </c>
      <c r="I151" s="22"/>
    </row>
    <row r="152" ht="27" spans="1:9">
      <c r="A152" s="15">
        <v>142</v>
      </c>
      <c r="B152" s="16" t="s">
        <v>533</v>
      </c>
      <c r="C152" s="16" t="s">
        <v>534</v>
      </c>
      <c r="D152" s="16" t="s">
        <v>535</v>
      </c>
      <c r="E152" s="15" t="s">
        <v>69</v>
      </c>
      <c r="F152" s="15" t="s">
        <v>536</v>
      </c>
      <c r="G152" s="17" t="s">
        <v>537</v>
      </c>
      <c r="H152" s="18">
        <f t="shared" si="4"/>
        <v>4375.97</v>
      </c>
      <c r="I152" s="22"/>
    </row>
    <row r="153" ht="27" spans="1:9">
      <c r="A153" s="15">
        <v>143</v>
      </c>
      <c r="B153" s="16" t="s">
        <v>538</v>
      </c>
      <c r="C153" s="16" t="s">
        <v>341</v>
      </c>
      <c r="D153" s="16" t="s">
        <v>539</v>
      </c>
      <c r="E153" s="15" t="s">
        <v>69</v>
      </c>
      <c r="F153" s="15" t="s">
        <v>540</v>
      </c>
      <c r="G153" s="17" t="s">
        <v>541</v>
      </c>
      <c r="H153" s="18">
        <f t="shared" si="4"/>
        <v>5665.97</v>
      </c>
      <c r="I153" s="22"/>
    </row>
    <row r="154" ht="27" spans="1:9">
      <c r="A154" s="15">
        <v>144</v>
      </c>
      <c r="B154" s="16" t="s">
        <v>542</v>
      </c>
      <c r="C154" s="16" t="s">
        <v>341</v>
      </c>
      <c r="D154" s="16" t="s">
        <v>543</v>
      </c>
      <c r="E154" s="15" t="s">
        <v>69</v>
      </c>
      <c r="F154" s="15" t="s">
        <v>544</v>
      </c>
      <c r="G154" s="17" t="s">
        <v>545</v>
      </c>
      <c r="H154" s="18">
        <f t="shared" si="4"/>
        <v>939.43</v>
      </c>
      <c r="I154" s="22"/>
    </row>
    <row r="155" ht="27" spans="1:9">
      <c r="A155" s="15">
        <v>145</v>
      </c>
      <c r="B155" s="16" t="s">
        <v>546</v>
      </c>
      <c r="C155" s="16" t="s">
        <v>341</v>
      </c>
      <c r="D155" s="16" t="s">
        <v>547</v>
      </c>
      <c r="E155" s="15" t="s">
        <v>69</v>
      </c>
      <c r="F155" s="15" t="s">
        <v>548</v>
      </c>
      <c r="G155" s="17" t="s">
        <v>549</v>
      </c>
      <c r="H155" s="18">
        <f t="shared" si="4"/>
        <v>3081.24</v>
      </c>
      <c r="I155" s="22"/>
    </row>
    <row r="156" ht="27" spans="1:9">
      <c r="A156" s="15">
        <v>146</v>
      </c>
      <c r="B156" s="16" t="s">
        <v>550</v>
      </c>
      <c r="C156" s="16" t="s">
        <v>341</v>
      </c>
      <c r="D156" s="16" t="s">
        <v>551</v>
      </c>
      <c r="E156" s="15" t="s">
        <v>69</v>
      </c>
      <c r="F156" s="15" t="s">
        <v>552</v>
      </c>
      <c r="G156" s="17" t="s">
        <v>553</v>
      </c>
      <c r="H156" s="18">
        <f t="shared" si="4"/>
        <v>2566</v>
      </c>
      <c r="I156" s="22"/>
    </row>
    <row r="157" ht="67.5" spans="1:9">
      <c r="A157" s="15">
        <v>147</v>
      </c>
      <c r="B157" s="16" t="s">
        <v>554</v>
      </c>
      <c r="C157" s="16" t="s">
        <v>345</v>
      </c>
      <c r="D157" s="16" t="s">
        <v>555</v>
      </c>
      <c r="E157" s="15" t="s">
        <v>69</v>
      </c>
      <c r="F157" s="15" t="s">
        <v>556</v>
      </c>
      <c r="G157" s="17" t="s">
        <v>557</v>
      </c>
      <c r="H157" s="18">
        <f t="shared" si="4"/>
        <v>142.37</v>
      </c>
      <c r="I157" s="22"/>
    </row>
    <row r="158" ht="67.5" spans="1:9">
      <c r="A158" s="15">
        <v>148</v>
      </c>
      <c r="B158" s="16" t="s">
        <v>558</v>
      </c>
      <c r="C158" s="16" t="s">
        <v>345</v>
      </c>
      <c r="D158" s="16" t="s">
        <v>559</v>
      </c>
      <c r="E158" s="15" t="s">
        <v>69</v>
      </c>
      <c r="F158" s="15" t="s">
        <v>358</v>
      </c>
      <c r="G158" s="17" t="s">
        <v>560</v>
      </c>
      <c r="H158" s="18">
        <f t="shared" si="4"/>
        <v>89.02</v>
      </c>
      <c r="I158" s="22"/>
    </row>
    <row r="159" ht="40.5" spans="1:9">
      <c r="A159" s="15">
        <v>149</v>
      </c>
      <c r="B159" s="16" t="s">
        <v>561</v>
      </c>
      <c r="C159" s="16" t="s">
        <v>329</v>
      </c>
      <c r="D159" s="16" t="s">
        <v>562</v>
      </c>
      <c r="E159" s="15" t="s">
        <v>55</v>
      </c>
      <c r="F159" s="15" t="s">
        <v>7</v>
      </c>
      <c r="G159" s="17" t="s">
        <v>563</v>
      </c>
      <c r="H159" s="18">
        <f t="shared" si="4"/>
        <v>39.3</v>
      </c>
      <c r="I159" s="22"/>
    </row>
    <row r="160" ht="27" spans="1:9">
      <c r="A160" s="15">
        <v>150</v>
      </c>
      <c r="B160" s="16" t="s">
        <v>564</v>
      </c>
      <c r="C160" s="16" t="s">
        <v>565</v>
      </c>
      <c r="D160" s="16" t="s">
        <v>566</v>
      </c>
      <c r="E160" s="15" t="s">
        <v>69</v>
      </c>
      <c r="F160" s="15" t="s">
        <v>567</v>
      </c>
      <c r="G160" s="17" t="s">
        <v>568</v>
      </c>
      <c r="H160" s="18">
        <f t="shared" si="4"/>
        <v>473.5</v>
      </c>
      <c r="I160" s="22"/>
    </row>
    <row r="161" ht="81" spans="1:9">
      <c r="A161" s="15">
        <v>151</v>
      </c>
      <c r="B161" s="16" t="s">
        <v>569</v>
      </c>
      <c r="C161" s="16" t="s">
        <v>516</v>
      </c>
      <c r="D161" s="16" t="s">
        <v>570</v>
      </c>
      <c r="E161" s="15" t="s">
        <v>518</v>
      </c>
      <c r="F161" s="15" t="s">
        <v>571</v>
      </c>
      <c r="G161" s="17" t="s">
        <v>572</v>
      </c>
      <c r="H161" s="18">
        <f t="shared" si="4"/>
        <v>157.45</v>
      </c>
      <c r="I161" s="22"/>
    </row>
    <row r="162" ht="67.5" spans="1:9">
      <c r="A162" s="15">
        <v>152</v>
      </c>
      <c r="B162" s="16" t="s">
        <v>573</v>
      </c>
      <c r="C162" s="16" t="s">
        <v>345</v>
      </c>
      <c r="D162" s="16" t="s">
        <v>574</v>
      </c>
      <c r="E162" s="15" t="s">
        <v>69</v>
      </c>
      <c r="F162" s="15" t="s">
        <v>575</v>
      </c>
      <c r="G162" s="17" t="s">
        <v>557</v>
      </c>
      <c r="H162" s="18">
        <f t="shared" si="4"/>
        <v>1087.5</v>
      </c>
      <c r="I162" s="22"/>
    </row>
    <row r="163" ht="67.5" spans="1:9">
      <c r="A163" s="15">
        <v>153</v>
      </c>
      <c r="B163" s="16" t="s">
        <v>576</v>
      </c>
      <c r="C163" s="16" t="s">
        <v>345</v>
      </c>
      <c r="D163" s="16" t="s">
        <v>577</v>
      </c>
      <c r="E163" s="15" t="s">
        <v>69</v>
      </c>
      <c r="F163" s="15" t="s">
        <v>578</v>
      </c>
      <c r="G163" s="17" t="s">
        <v>560</v>
      </c>
      <c r="H163" s="18">
        <f t="shared" si="4"/>
        <v>994.75</v>
      </c>
      <c r="I163" s="22"/>
    </row>
    <row r="164" ht="81" spans="1:9">
      <c r="A164" s="15">
        <v>154</v>
      </c>
      <c r="B164" s="16" t="s">
        <v>579</v>
      </c>
      <c r="C164" s="16" t="s">
        <v>516</v>
      </c>
      <c r="D164" s="16" t="s">
        <v>517</v>
      </c>
      <c r="E164" s="15" t="s">
        <v>518</v>
      </c>
      <c r="F164" s="15" t="s">
        <v>580</v>
      </c>
      <c r="G164" s="17" t="s">
        <v>581</v>
      </c>
      <c r="H164" s="18">
        <f t="shared" si="4"/>
        <v>122.47</v>
      </c>
      <c r="I164" s="22"/>
    </row>
    <row r="165" ht="27" spans="1:9">
      <c r="A165" s="15">
        <v>155</v>
      </c>
      <c r="B165" s="16" t="s">
        <v>582</v>
      </c>
      <c r="C165" s="16" t="s">
        <v>534</v>
      </c>
      <c r="D165" s="16" t="s">
        <v>535</v>
      </c>
      <c r="E165" s="15" t="s">
        <v>69</v>
      </c>
      <c r="F165" s="15" t="s">
        <v>578</v>
      </c>
      <c r="G165" s="17" t="s">
        <v>537</v>
      </c>
      <c r="H165" s="18">
        <f t="shared" si="4"/>
        <v>1624.83</v>
      </c>
      <c r="I165" s="22"/>
    </row>
    <row r="166" ht="27" spans="1:9">
      <c r="A166" s="15">
        <v>156</v>
      </c>
      <c r="B166" s="16" t="s">
        <v>583</v>
      </c>
      <c r="C166" s="16" t="s">
        <v>345</v>
      </c>
      <c r="D166" s="16" t="s">
        <v>584</v>
      </c>
      <c r="E166" s="15" t="s">
        <v>69</v>
      </c>
      <c r="F166" s="15" t="s">
        <v>90</v>
      </c>
      <c r="G166" s="17" t="s">
        <v>585</v>
      </c>
      <c r="H166" s="18">
        <f t="shared" si="4"/>
        <v>223.52</v>
      </c>
      <c r="I166" s="22"/>
    </row>
    <row r="167" ht="27" spans="1:9">
      <c r="A167" s="15">
        <v>157</v>
      </c>
      <c r="B167" s="16" t="s">
        <v>586</v>
      </c>
      <c r="C167" s="16" t="s">
        <v>336</v>
      </c>
      <c r="D167" s="16" t="s">
        <v>587</v>
      </c>
      <c r="E167" s="15" t="s">
        <v>55</v>
      </c>
      <c r="F167" s="15" t="s">
        <v>90</v>
      </c>
      <c r="G167" s="17" t="s">
        <v>588</v>
      </c>
      <c r="H167" s="18">
        <f t="shared" si="4"/>
        <v>115.2</v>
      </c>
      <c r="I167" s="22"/>
    </row>
    <row r="168" ht="27" spans="1:9">
      <c r="A168" s="15">
        <v>158</v>
      </c>
      <c r="B168" s="16" t="s">
        <v>589</v>
      </c>
      <c r="C168" s="16" t="s">
        <v>336</v>
      </c>
      <c r="D168" s="16" t="s">
        <v>590</v>
      </c>
      <c r="E168" s="15" t="s">
        <v>55</v>
      </c>
      <c r="F168" s="15" t="s">
        <v>90</v>
      </c>
      <c r="G168" s="17" t="s">
        <v>588</v>
      </c>
      <c r="H168" s="18">
        <f t="shared" si="4"/>
        <v>115.2</v>
      </c>
      <c r="I168" s="22"/>
    </row>
    <row r="169" ht="40.5" spans="1:9">
      <c r="A169" s="15">
        <v>159</v>
      </c>
      <c r="B169" s="16" t="s">
        <v>591</v>
      </c>
      <c r="C169" s="16" t="s">
        <v>592</v>
      </c>
      <c r="D169" s="16" t="s">
        <v>593</v>
      </c>
      <c r="E169" s="15" t="s">
        <v>55</v>
      </c>
      <c r="F169" s="15" t="s">
        <v>90</v>
      </c>
      <c r="G169" s="17" t="s">
        <v>594</v>
      </c>
      <c r="H169" s="18">
        <f t="shared" si="4"/>
        <v>618.72</v>
      </c>
      <c r="I169" s="22"/>
    </row>
    <row r="170" ht="40.5" spans="1:9">
      <c r="A170" s="15">
        <v>160</v>
      </c>
      <c r="B170" s="16" t="s">
        <v>595</v>
      </c>
      <c r="C170" s="16" t="s">
        <v>596</v>
      </c>
      <c r="D170" s="16" t="s">
        <v>597</v>
      </c>
      <c r="E170" s="15" t="s">
        <v>69</v>
      </c>
      <c r="F170" s="15" t="s">
        <v>598</v>
      </c>
      <c r="G170" s="17" t="s">
        <v>599</v>
      </c>
      <c r="H170" s="18">
        <f t="shared" si="4"/>
        <v>1255.07</v>
      </c>
      <c r="I170" s="22"/>
    </row>
    <row r="171" ht="40.5" spans="1:9">
      <c r="A171" s="15">
        <v>161</v>
      </c>
      <c r="B171" s="16" t="s">
        <v>600</v>
      </c>
      <c r="C171" s="16" t="s">
        <v>596</v>
      </c>
      <c r="D171" s="16" t="s">
        <v>601</v>
      </c>
      <c r="E171" s="15" t="s">
        <v>69</v>
      </c>
      <c r="F171" s="15" t="s">
        <v>602</v>
      </c>
      <c r="G171" s="17" t="s">
        <v>603</v>
      </c>
      <c r="H171" s="18">
        <f t="shared" si="4"/>
        <v>2919.71</v>
      </c>
      <c r="I171" s="22"/>
    </row>
    <row r="172" ht="30" customHeight="1" spans="1:9">
      <c r="A172" s="11" t="s">
        <v>604</v>
      </c>
      <c r="B172" s="12"/>
      <c r="C172" s="12"/>
      <c r="D172" s="12"/>
      <c r="E172" s="12"/>
      <c r="F172" s="12"/>
      <c r="G172" s="25"/>
      <c r="H172" s="14">
        <f>H125+H101</f>
        <v>267170.21</v>
      </c>
      <c r="I172" s="22"/>
    </row>
    <row r="173" ht="30" customHeight="1" spans="1:9">
      <c r="A173" s="11" t="s">
        <v>605</v>
      </c>
      <c r="B173" s="12"/>
      <c r="C173" s="12"/>
      <c r="D173" s="12"/>
      <c r="E173" s="12"/>
      <c r="F173" s="12"/>
      <c r="G173" s="25"/>
      <c r="H173" s="14">
        <v>9708</v>
      </c>
      <c r="I173" s="22"/>
    </row>
    <row r="174" ht="30" customHeight="1" spans="1:9">
      <c r="A174" s="35" t="s">
        <v>606</v>
      </c>
      <c r="B174" s="35"/>
      <c r="C174" s="35"/>
      <c r="D174" s="35"/>
      <c r="E174" s="35"/>
      <c r="F174" s="35"/>
      <c r="G174" s="35"/>
      <c r="H174" s="34">
        <f>H178+H179</f>
        <v>355420.96</v>
      </c>
      <c r="I174" s="22"/>
    </row>
    <row r="175" ht="30" customHeight="1" spans="1:9">
      <c r="A175" s="11" t="s">
        <v>607</v>
      </c>
      <c r="B175" s="12"/>
      <c r="C175" s="12"/>
      <c r="D175" s="12"/>
      <c r="E175" s="12"/>
      <c r="F175" s="12"/>
      <c r="G175" s="12"/>
      <c r="H175" s="12">
        <f>H177+H176</f>
        <v>348062.98</v>
      </c>
      <c r="I175" s="22"/>
    </row>
    <row r="176" ht="40.5" spans="1:9">
      <c r="A176" s="15">
        <v>162</v>
      </c>
      <c r="B176" s="16" t="s">
        <v>608</v>
      </c>
      <c r="C176" s="16" t="s">
        <v>609</v>
      </c>
      <c r="D176" s="16" t="s">
        <v>610</v>
      </c>
      <c r="E176" s="15" t="s">
        <v>40</v>
      </c>
      <c r="F176" s="15" t="s">
        <v>611</v>
      </c>
      <c r="G176" s="17" t="s">
        <v>612</v>
      </c>
      <c r="H176" s="18" t="s">
        <v>613</v>
      </c>
      <c r="I176" s="22"/>
    </row>
    <row r="177" ht="40.5" spans="1:9">
      <c r="A177" s="15">
        <v>163</v>
      </c>
      <c r="B177" s="16" t="s">
        <v>614</v>
      </c>
      <c r="C177" s="16" t="s">
        <v>615</v>
      </c>
      <c r="D177" s="16" t="s">
        <v>616</v>
      </c>
      <c r="E177" s="15" t="s">
        <v>617</v>
      </c>
      <c r="F177" s="15" t="s">
        <v>618</v>
      </c>
      <c r="G177" s="17" t="s">
        <v>619</v>
      </c>
      <c r="H177" s="18" t="s">
        <v>620</v>
      </c>
      <c r="I177" s="22"/>
    </row>
    <row r="178" ht="30" customHeight="1" spans="1:9">
      <c r="A178" s="36" t="s">
        <v>604</v>
      </c>
      <c r="B178" s="37"/>
      <c r="C178" s="37"/>
      <c r="D178" s="37"/>
      <c r="E178" s="37"/>
      <c r="F178" s="37"/>
      <c r="G178" s="37"/>
      <c r="H178" s="38">
        <f>H176+H177</f>
        <v>348062.98</v>
      </c>
      <c r="I178" s="22"/>
    </row>
    <row r="179" ht="30" customHeight="1" spans="1:9">
      <c r="A179" s="39" t="s">
        <v>605</v>
      </c>
      <c r="B179" s="40"/>
      <c r="C179" s="40"/>
      <c r="D179" s="40"/>
      <c r="E179" s="40"/>
      <c r="F179" s="40"/>
      <c r="G179" s="40"/>
      <c r="H179" s="41">
        <v>7357.98</v>
      </c>
      <c r="I179" s="22"/>
    </row>
    <row r="180" ht="30" customHeight="1" spans="1:9">
      <c r="A180" s="36" t="s">
        <v>621</v>
      </c>
      <c r="B180" s="37"/>
      <c r="C180" s="37"/>
      <c r="D180" s="37"/>
      <c r="E180" s="36" t="s">
        <v>287</v>
      </c>
      <c r="F180" s="37">
        <v>1</v>
      </c>
      <c r="G180" s="37">
        <v>73268</v>
      </c>
      <c r="H180" s="42">
        <f>G180</f>
        <v>73268</v>
      </c>
      <c r="I180" s="49" t="s">
        <v>13</v>
      </c>
    </row>
    <row r="181" ht="30" customHeight="1" spans="1:9">
      <c r="A181" s="39" t="s">
        <v>622</v>
      </c>
      <c r="B181" s="40"/>
      <c r="C181" s="40"/>
      <c r="D181" s="40"/>
      <c r="E181" s="39" t="s">
        <v>287</v>
      </c>
      <c r="F181" s="40">
        <v>1</v>
      </c>
      <c r="G181" s="43">
        <v>27000</v>
      </c>
      <c r="H181" s="44">
        <f>G181</f>
        <v>27000</v>
      </c>
      <c r="I181" s="49" t="s">
        <v>13</v>
      </c>
    </row>
    <row r="182" ht="30" customHeight="1" spans="1:9">
      <c r="A182" s="45" t="s">
        <v>623</v>
      </c>
      <c r="B182" s="46"/>
      <c r="C182" s="46"/>
      <c r="D182" s="46"/>
      <c r="E182" s="46"/>
      <c r="F182" s="46"/>
      <c r="G182" s="47"/>
      <c r="H182" s="48">
        <f>H181+H180+H174+H100+H4</f>
        <v>885813.7331</v>
      </c>
      <c r="I182" s="39"/>
    </row>
  </sheetData>
  <mergeCells count="25">
    <mergeCell ref="A1:I1"/>
    <mergeCell ref="G2:H2"/>
    <mergeCell ref="A4:G4"/>
    <mergeCell ref="A5:G5"/>
    <mergeCell ref="A83:G83"/>
    <mergeCell ref="A98:G98"/>
    <mergeCell ref="A99:G99"/>
    <mergeCell ref="A100:G100"/>
    <mergeCell ref="A101:G101"/>
    <mergeCell ref="A125:G125"/>
    <mergeCell ref="A172:G172"/>
    <mergeCell ref="A173:G173"/>
    <mergeCell ref="A174:G174"/>
    <mergeCell ref="A175:G175"/>
    <mergeCell ref="A178:G178"/>
    <mergeCell ref="A179:G179"/>
    <mergeCell ref="A180:D180"/>
    <mergeCell ref="A181:D181"/>
    <mergeCell ref="A182:G182"/>
    <mergeCell ref="A2:A3"/>
    <mergeCell ref="B2:B3"/>
    <mergeCell ref="C2:C3"/>
    <mergeCell ref="D2:D3"/>
    <mergeCell ref="E2:E3"/>
    <mergeCell ref="F2:F3"/>
  </mergeCells>
  <pageMargins left="0.472222222222222" right="0.472222222222222" top="0.472222222222222" bottom="0.472222222222222" header="0.393055555555556" footer="0.314583333333333"/>
  <pageSetup paperSize="9" scale="93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 </vt:lpstr>
      <vt:lpstr>采购控制价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2024-11-01T09:54:00Z</dcterms:created>
  <dcterms:modified xsi:type="dcterms:W3CDTF">2024-11-06T01:11:09Z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88DF78445A224F12ADC2DA65A9DD3E01_13</vt:lpwstr>
  </property>
  <property fmtid="{D5CDD505-2E9C-101B-9397-08002B2CF9AE}" pid="3" name="KSOProductBuildVer">
    <vt:lpwstr>2052-12.1.0.16399</vt:lpwstr>
  </property>
</Properties>
</file>