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控制价" sheetId="1" r:id="rId1"/>
  </sheets>
  <definedNames>
    <definedName name="_xlnm._FilterDatabase" localSheetId="0" hidden="1">控制价!$A$5:$I$138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<sst xmlns="http://schemas.openxmlformats.org/spreadsheetml/2006/main" count="648" uniqueCount="334">
  <si>
    <t>2024年沿线房屋修缮项目工程采购控制价</t>
  </si>
  <si>
    <t/>
  </si>
  <si>
    <t>工程名称：2024年沿线房屋修缮项目</t>
  </si>
  <si>
    <t>序号</t>
  </si>
  <si>
    <t>项目编码</t>
  </si>
  <si>
    <t>项目名称</t>
  </si>
  <si>
    <t>项目特征描述</t>
  </si>
  <si>
    <t>计量单位</t>
  </si>
  <si>
    <t>工程量</t>
  </si>
  <si>
    <t>控制价(元)</t>
  </si>
  <si>
    <t>综合单价</t>
  </si>
  <si>
    <t>合价</t>
  </si>
  <si>
    <t>011607002012</t>
  </si>
  <si>
    <t>防水层拆除</t>
  </si>
  <si>
    <t>(1)原有建筑屋面防水层拆除</t>
  </si>
  <si>
    <t>m2</t>
  </si>
  <si>
    <t>040103002042</t>
  </si>
  <si>
    <t>余方弃置</t>
  </si>
  <si>
    <t>(1)建筑垃圾拆除，清运</t>
  </si>
  <si>
    <t>m3</t>
  </si>
  <si>
    <t>011204003025</t>
  </si>
  <si>
    <t>块料墙面</t>
  </si>
  <si>
    <t>(1)外墙贴面
(2)MCM软瓷：1200mm*600mm
(3)软瓷专用粘接剂（AB胶+80目的石英砂粘接剂）
(4)具体详见图纸</t>
  </si>
  <si>
    <t>010902001013</t>
  </si>
  <si>
    <t>屋面卷材防水</t>
  </si>
  <si>
    <t>(1)屋面防水层重做
(2)3mm厚SBS高聚物改性沥青防水卷材</t>
  </si>
  <si>
    <t>011101006013</t>
  </si>
  <si>
    <t>平面砂浆找平层</t>
  </si>
  <si>
    <t>(1)20mm厚1：3水泥砂浆找平层</t>
  </si>
  <si>
    <t>010807003003</t>
  </si>
  <si>
    <t>金属百叶窗</t>
  </si>
  <si>
    <t>(1)空调位处
(2)30*1.5@300铝方通装饰格栅
(3)外喷灰色氟碳漆
(4)含空调钢骨架
(5)具体详见图纸</t>
  </si>
  <si>
    <t>011604002013</t>
  </si>
  <si>
    <t>立面抹灰层拆除</t>
  </si>
  <si>
    <t>(1)拆除外立面空鼓，开裂，剥落部分装饰面层</t>
  </si>
  <si>
    <t>011607003013</t>
  </si>
  <si>
    <t>屋面附着层拆除</t>
  </si>
  <si>
    <t>(1)原有屋面陶瓦拆除</t>
  </si>
  <si>
    <t>011101006014</t>
  </si>
  <si>
    <t>011608001006</t>
  </si>
  <si>
    <t>铲除油漆涂料面</t>
  </si>
  <si>
    <t>(1)办公楼室内墙面起皮、脱落部分铲除</t>
  </si>
  <si>
    <t>011613001003</t>
  </si>
  <si>
    <t>灯具拆除</t>
  </si>
  <si>
    <t>(1)拆除办公楼吸顶灯</t>
  </si>
  <si>
    <t>套</t>
  </si>
  <si>
    <t>011610001006</t>
  </si>
  <si>
    <t>门窗拆除</t>
  </si>
  <si>
    <t>(1)宿舍、办公室门更换</t>
  </si>
  <si>
    <t>樘</t>
  </si>
  <si>
    <t>011605001001</t>
  </si>
  <si>
    <t>平面块料拆除</t>
  </si>
  <si>
    <t>(1)会议室破损地面瓷砖更换</t>
  </si>
  <si>
    <t>011201001020</t>
  </si>
  <si>
    <t>墙面一般抹灰</t>
  </si>
  <si>
    <t>(1)门厅、过道、楼梯间墙面天花重新刷乳胶漆</t>
  </si>
  <si>
    <t>011201001021</t>
  </si>
  <si>
    <t>(1)墙体批荡
(2)门厅、过道、楼梯间墙面天花重新刷乳胶漆</t>
  </si>
  <si>
    <t>011102003027</t>
  </si>
  <si>
    <t>块料楼地面</t>
  </si>
  <si>
    <t>(1)花岗岩 楼地面</t>
  </si>
  <si>
    <t>围墙</t>
  </si>
  <si>
    <t>040101003049</t>
  </si>
  <si>
    <t>挖基坑土方</t>
  </si>
  <si>
    <t>(1)土壤类别：三类土
(2)挖土深度：2m以内</t>
  </si>
  <si>
    <t>040103001049</t>
  </si>
  <si>
    <t>填方</t>
  </si>
  <si>
    <t>(1)密实度要求：符合设计及规范要求</t>
  </si>
  <si>
    <t>010503001005</t>
  </si>
  <si>
    <t>基础梁</t>
  </si>
  <si>
    <t>(1)混凝土梁
(2)混凝土种类：非泵送
(3)混凝土强度等级：C30
(4)钢筋种类、规格：HRB400EΦ12，HRB400EΦ8</t>
  </si>
  <si>
    <t>010515001142</t>
  </si>
  <si>
    <t>现浇构件钢筋</t>
  </si>
  <si>
    <t>(1)现浇构件带肋钢筋HRB400以内(直径8mm)</t>
  </si>
  <si>
    <t>t</t>
  </si>
  <si>
    <t>010515001143</t>
  </si>
  <si>
    <t>010515001145</t>
  </si>
  <si>
    <t>(1)现浇构件带肋钢筋HRB400以内(直径14mm)</t>
  </si>
  <si>
    <t>080205003006</t>
  </si>
  <si>
    <t>砖砌体</t>
  </si>
  <si>
    <t>011406001016</t>
  </si>
  <si>
    <t>抹灰面油漆涂料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</si>
  <si>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</si>
  <si>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040309001003</t>
  </si>
  <si>
    <t>金属栏杆</t>
  </si>
  <si>
    <t>010807005001</t>
  </si>
  <si>
    <t>金属格栅窗</t>
  </si>
  <si>
    <t>040901009037</t>
  </si>
  <si>
    <t>预埋铁件</t>
  </si>
  <si>
    <t>(1)不锈钢板10mm厚</t>
  </si>
  <si>
    <t>010515001060</t>
  </si>
  <si>
    <t>(1)钢筋种类、规格：HRB400EΦ10</t>
  </si>
  <si>
    <t>011605002034</t>
  </si>
  <si>
    <t>立面块料拆除</t>
  </si>
  <si>
    <t>(1)拆除门厅原木作背景墙，含轻钢龙骨基层</t>
  </si>
  <si>
    <t>011606003036</t>
  </si>
  <si>
    <t>天棚面龙骨及饰面拆除</t>
  </si>
  <si>
    <t>(1)拆除大厅、过道原铝扣板吊顶及基层</t>
  </si>
  <si>
    <t>011605002035</t>
  </si>
  <si>
    <t>(1)拆除原墙面宣传栏板及墙面广告</t>
  </si>
  <si>
    <t>011606001024</t>
  </si>
  <si>
    <t>楼地面龙骨及饰面拆除</t>
  </si>
  <si>
    <t>(1)拆除门厅、过道、楼梯间原花岗岩地面（含门槛石）</t>
  </si>
  <si>
    <t>011606001025</t>
  </si>
  <si>
    <t>(1)拆除门厅、过道、楼梯间原踢脚线</t>
  </si>
  <si>
    <t>m</t>
  </si>
  <si>
    <t>011102001022</t>
  </si>
  <si>
    <t>石材楼地面</t>
  </si>
  <si>
    <t>(1)门厅、过道、楼梯间、二楼过道
(2)更换750*1500灰色大理石地砖</t>
  </si>
  <si>
    <t>011105002006</t>
  </si>
  <si>
    <t>石材踢脚线</t>
  </si>
  <si>
    <t>(1)更换门厅、过道、楼梯间踢脚线（120mm高）</t>
  </si>
  <si>
    <t>011102001023</t>
  </si>
  <si>
    <t>(1)黑色门槛石</t>
  </si>
  <si>
    <t>011207001015</t>
  </si>
  <si>
    <t>墙面装饰板</t>
  </si>
  <si>
    <t>(1)门厅背景墙
(2)细木作打底硅酸钙板贴面造型背景墙4.75*2.83
(3)造型背景墙异形灯槽制作
(4)背景墙广告板定制
(5)背景墙木作线性灯槽
(6)大厅墙面监督台广告定制框
(7)广告定制（广告字14个高度180mm）
(8)制作采购时需经业主及设计认可</t>
  </si>
  <si>
    <t>011302001056</t>
  </si>
  <si>
    <t>天棚吊顶</t>
  </si>
  <si>
    <t>(1)轻钢龙骨1.2mm铝单板吊顶
(2)150mm宽黑色不锈钢，深度100mm
(3)线型灯灯槽</t>
  </si>
  <si>
    <t>030412001077</t>
  </si>
  <si>
    <t>普通灯具</t>
  </si>
  <si>
    <t>(1)大厅双头射灯
(2)开孔75*150，外径90*180，高度70mm/2*8W，4000K</t>
  </si>
  <si>
    <t>030412001073</t>
  </si>
  <si>
    <t>(1)大厅天花筒灯
(2)嵌入式12公分LED筒灯，8W，4000K</t>
  </si>
  <si>
    <t>030412004003</t>
  </si>
  <si>
    <t>装饰灯</t>
  </si>
  <si>
    <t>(1)大厅发光灯带
(2)3000K</t>
  </si>
  <si>
    <t>030404034003</t>
  </si>
  <si>
    <t>照明开关</t>
  </si>
  <si>
    <t>(1)大厅开关
(2)开关面板</t>
  </si>
  <si>
    <t>个</t>
  </si>
  <si>
    <t>030411001007</t>
  </si>
  <si>
    <t>配管</t>
  </si>
  <si>
    <t>(1)大厅电路改造
(2)增设大厅软膜天花灯线路*2、LED灯带*1、线条灯线路*1、筒灯线路*1</t>
  </si>
  <si>
    <t>030411004007</t>
  </si>
  <si>
    <t>配线</t>
  </si>
  <si>
    <t>041001005001</t>
  </si>
  <si>
    <t>拆除侧、平（缘）石</t>
  </si>
  <si>
    <t>040205009001</t>
  </si>
  <si>
    <t>清除标线</t>
  </si>
  <si>
    <t>040205006004</t>
  </si>
  <si>
    <t>标线</t>
  </si>
  <si>
    <t>050201001007</t>
  </si>
  <si>
    <t>园路</t>
  </si>
  <si>
    <t>(1)pc砖步道
(2)300*300*60mm厚芝麻灰PC砖
(3)30mm厚1:3干硬性水泥砂浆
(4)100mm厚C25混凝土垫层
(5)150mm厚碎石垫层
(6)素土夯实</t>
  </si>
  <si>
    <t>050201001011</t>
  </si>
  <si>
    <t>(1)彩色沥青步道
(2)双丙聚氨脂密封处理
(3)30厚6mm粒径C25彩色强固透水混凝土
(4)90厚10mm粒径C25透水混凝土
(5)30mm厚砂滤层
(6)150厚级配砂石
(7)素土夯实,夯实系数≥93%</t>
  </si>
  <si>
    <t>050201001009</t>
  </si>
  <si>
    <t>(1)水泥地硬化
(2)180mm厚C30素混凝土
(3)250mm厚砾石灌砂层
(4)素土夯实</t>
  </si>
  <si>
    <t>050201003001</t>
  </si>
  <si>
    <t>路牙铺设</t>
  </si>
  <si>
    <t>040303001036</t>
  </si>
  <si>
    <t>混凝土垫层</t>
  </si>
  <si>
    <t>(1)混凝土种类：非泵送
(2)混凝土强度等级：C20</t>
  </si>
  <si>
    <t>010501003050</t>
  </si>
  <si>
    <t>独立基础</t>
  </si>
  <si>
    <t>(1)混凝土种类：非泵送
(2)混凝土强度等级：C30</t>
  </si>
  <si>
    <t>010515001061</t>
  </si>
  <si>
    <t>010515001062</t>
  </si>
  <si>
    <t>(1)钢筋种类、规格：HRB400EΦ14</t>
  </si>
  <si>
    <t>010515001148</t>
  </si>
  <si>
    <t>(1)现浇构件带肋钢筋HRB400以内(直径18mm)</t>
  </si>
  <si>
    <t>040203007004</t>
  </si>
  <si>
    <t>水泥混凝土</t>
  </si>
  <si>
    <t>(1)混凝土种类：非泵送
(2)混凝土强度等级：C40</t>
  </si>
  <si>
    <t>041102038011</t>
  </si>
  <si>
    <t>设备螺栓套</t>
  </si>
  <si>
    <t>(1)M20预埋锚栓（Q235B）L=300mm</t>
  </si>
  <si>
    <t>040203007005</t>
  </si>
  <si>
    <t>(1)混凝土种类：非泵送
(2)混凝土强度等级：C15</t>
  </si>
  <si>
    <t>010515001109</t>
  </si>
  <si>
    <t>010502001020</t>
  </si>
  <si>
    <t>矩形柱</t>
  </si>
  <si>
    <t>(1)混凝土构造柱
(2)混凝土种类：非泵送
(3)混凝土强度等级：C25
(4)钢筋种类、规格：HRB400EΦ8</t>
  </si>
  <si>
    <t>011108001004</t>
  </si>
  <si>
    <t>石材零星项目</t>
  </si>
  <si>
    <t>(1)烧面芝麻白整石柱头</t>
  </si>
  <si>
    <t>010503005004</t>
  </si>
  <si>
    <t>过梁</t>
  </si>
  <si>
    <t>020410003003</t>
  </si>
  <si>
    <t>亭屋面板</t>
  </si>
  <si>
    <t>(1)屋面板折角C25混凝土
(2)混凝土种类：非泵送
(3)混凝土强度等级：C25
(4)钢筋种类、规格：HRB400EΦ8、HRB400EΦ10、HRB400EΦ12、HRB400EΦ16</t>
  </si>
  <si>
    <t>010515001152</t>
  </si>
  <si>
    <t>010515001153</t>
  </si>
  <si>
    <t>(1)现浇构件带肋钢筋HRB400以内(直径12mm)</t>
  </si>
  <si>
    <t>011406001028</t>
  </si>
  <si>
    <t>(1)仿木纹漆</t>
  </si>
  <si>
    <t>020602011002</t>
  </si>
  <si>
    <t>宝顶</t>
  </si>
  <si>
    <t>(1)260*260mm原木色成品宝顶</t>
  </si>
  <si>
    <t>只</t>
  </si>
  <si>
    <t>020202006002</t>
  </si>
  <si>
    <t>条形石座凳</t>
  </si>
  <si>
    <t>(1)花岗岩石凳</t>
  </si>
  <si>
    <t>070103005002</t>
  </si>
  <si>
    <t>回廊、平台</t>
  </si>
  <si>
    <t>(1)花岗岩回廊
(2)块料面层
(3)C15垫层
(4)碎石垫层</t>
  </si>
  <si>
    <t>030609003002</t>
  </si>
  <si>
    <t>不锈钢管</t>
  </si>
  <si>
    <t>011508004023</t>
  </si>
  <si>
    <t>金属字</t>
  </si>
  <si>
    <t>041102038012</t>
  </si>
  <si>
    <t>010605002019</t>
  </si>
  <si>
    <t>钢板墙板</t>
  </si>
  <si>
    <t>(1)2mm不锈钢板，表面烤漆</t>
  </si>
  <si>
    <t>040602001002</t>
  </si>
  <si>
    <t>格栅</t>
  </si>
  <si>
    <t>011508004024</t>
  </si>
  <si>
    <t>(1)0.2*0.2m不锈钢字</t>
  </si>
  <si>
    <t>041102038013</t>
  </si>
  <si>
    <t>(1)M14锚栓，L=350mm</t>
  </si>
  <si>
    <t>050101001010</t>
  </si>
  <si>
    <t>砍伐乔木</t>
  </si>
  <si>
    <t>(1)清除长势不良乔木
(2)H250-300cm*P120-150cm</t>
  </si>
  <si>
    <t>株</t>
  </si>
  <si>
    <t>050101003005</t>
  </si>
  <si>
    <t>砍挖灌木丛及根</t>
  </si>
  <si>
    <t>(1)清除长势不良灌木
(2)H100-150cm*P80-100cm</t>
  </si>
  <si>
    <t>050102012002</t>
  </si>
  <si>
    <t>铺种草皮</t>
  </si>
  <si>
    <t>(1)补种草皮
(2)马尼拉草，满铺
(3)成活养护6个月，日常养护6个月</t>
  </si>
  <si>
    <t>050102002012</t>
  </si>
  <si>
    <t>栽植灌木 黄杨球</t>
  </si>
  <si>
    <t>(1)移植原有黄杨球
(2)成活养护期半年日常养护期半年</t>
  </si>
  <si>
    <t>011606003038</t>
  </si>
  <si>
    <t>(1)拆除宿舍卫生间原铝扣板吊顶</t>
  </si>
  <si>
    <t>011612002024</t>
  </si>
  <si>
    <t>卫生洁具拆除</t>
  </si>
  <si>
    <t>(1)拆除宿舍卫生间原马桶、立柱洗手池+镜子、灯具、热水器拆除（做保护）</t>
  </si>
  <si>
    <t>011102003024</t>
  </si>
  <si>
    <t>(1)更换宿舍卫生间300*600*5mm石晶地板</t>
  </si>
  <si>
    <t>011204003044</t>
  </si>
  <si>
    <t>(1)更换宿舍卫生间600*2400*4mm石晶墙板</t>
  </si>
  <si>
    <t>011302001055</t>
  </si>
  <si>
    <t>(1)宿舍卫生间吊顶
(2)更换宿舍卫生间蜂巢铝板吊顶
(3)7*1220*2440mm
(4)具体详见图纸</t>
  </si>
  <si>
    <t>031004006026</t>
  </si>
  <si>
    <t>大便器</t>
  </si>
  <si>
    <t>(1)坐式大便器安装(挂墙水箱)</t>
  </si>
  <si>
    <t>031004010006</t>
  </si>
  <si>
    <t>淋浴器</t>
  </si>
  <si>
    <t>(1)淋浴套件
(2)成品花洒</t>
  </si>
  <si>
    <t>011501011006</t>
  </si>
  <si>
    <t>矮柜</t>
  </si>
  <si>
    <t>(1)600mm成品浴室柜</t>
  </si>
  <si>
    <t>031004003037</t>
  </si>
  <si>
    <t>洗脸盆</t>
  </si>
  <si>
    <t>(1)台盆（成品立柱）</t>
  </si>
  <si>
    <t>031004008019</t>
  </si>
  <si>
    <t>其他成品卫生器具</t>
  </si>
  <si>
    <t>(1)洗脸盆水龙头</t>
  </si>
  <si>
    <t>031004008020</t>
  </si>
  <si>
    <t>(1)洗拖把水龙头</t>
  </si>
  <si>
    <t>031004008021</t>
  </si>
  <si>
    <t>(1)不锈钢挂件
(2)毛巾架、纸巾盒、置物架等</t>
  </si>
  <si>
    <t>031004008022</t>
  </si>
  <si>
    <t>(1)更换防臭地漏</t>
  </si>
  <si>
    <t>030404031037</t>
  </si>
  <si>
    <t>小电器</t>
  </si>
  <si>
    <t>(1)五合一风暖一体机
(2)照明、取暖、吹风、换气、干燥</t>
  </si>
  <si>
    <t>030404035003</t>
  </si>
  <si>
    <t>插座</t>
  </si>
  <si>
    <t>(1)开关插座
(2)洗脸盆旁插座、热水器插座、五合一灯单控开关</t>
  </si>
  <si>
    <t>010808004006</t>
  </si>
  <si>
    <t>金属门窗套</t>
  </si>
  <si>
    <t>(1)铝合金门
(2)0.68*2.1m</t>
  </si>
  <si>
    <t>031001008009</t>
  </si>
  <si>
    <t>直埋式预制保温管</t>
  </si>
  <si>
    <t>(1)宿舍卫生间洗脸盆处增设热水管道</t>
  </si>
  <si>
    <t>030408001006</t>
  </si>
  <si>
    <t>电力电缆</t>
  </si>
  <si>
    <t>(1)宿舍卫生间电路改造
(2)暗藏现有电线，增设浴室柜边插座，增设五合一风暖线路</t>
  </si>
  <si>
    <t>040502018003</t>
  </si>
  <si>
    <t>检漏（水）管</t>
  </si>
  <si>
    <t>(1)宿舍卫生间水路改造及漏水点修复</t>
  </si>
  <si>
    <t>项</t>
  </si>
  <si>
    <t>011606003037</t>
  </si>
  <si>
    <t>(1)拆除办公楼男女卫生间原铝扣板吊顶</t>
  </si>
  <si>
    <t>011605002036</t>
  </si>
  <si>
    <t>(1)拆除男女卫生间原抗倍特板隔断高1800mm</t>
  </si>
  <si>
    <t>011612002023</t>
  </si>
  <si>
    <t>(1)拆除男女卫生间蹲坑、立柱洗手池+镜子、拖把池、小便斗+二楼大理石洗手台
(2)拆除第三卫生间马桶、洗手台、不锈钢扶手</t>
  </si>
  <si>
    <t>030412001075</t>
  </si>
  <si>
    <t>(1)一楼二楼公共卫生间盥洗区灯带
(2)灯槽制作</t>
  </si>
  <si>
    <t>030412001078</t>
  </si>
  <si>
    <t>(1)一层二层卫生间、第三卫生间灯
(2)嵌入式12公分LED筒灯，8W，4000K</t>
  </si>
  <si>
    <t>030404031035</t>
  </si>
  <si>
    <t>(1)卫生间600*600mm排气扇</t>
  </si>
  <si>
    <t>030404031036</t>
  </si>
  <si>
    <t>(1)小厨宝热水器
(2)洗手台下方增设小厨宝插座，增设4平方线</t>
  </si>
  <si>
    <t>台</t>
  </si>
  <si>
    <t>011210005006</t>
  </si>
  <si>
    <t>成品隔断</t>
  </si>
  <si>
    <t>(1)公共卫生间
(2)18mm碳晶隔断（1830mm高）
(3)304不锈钢配件，厚度2.0mm，1门3合页
(4)304不锈钢：挂钩、置物架</t>
  </si>
  <si>
    <t>031004006025</t>
  </si>
  <si>
    <t>(1)感应式蹲坑</t>
  </si>
  <si>
    <t>031004006027</t>
  </si>
  <si>
    <t>(1)残卫 马桶</t>
  </si>
  <si>
    <t>011503001003</t>
  </si>
  <si>
    <t>金属扶手、栏杆、栏板</t>
  </si>
  <si>
    <t>(1)第三卫生间不锈钢扶手</t>
  </si>
  <si>
    <t>031004007006</t>
  </si>
  <si>
    <t>小便器</t>
  </si>
  <si>
    <t>(1)小便池（感应式）</t>
  </si>
  <si>
    <t>031004008017</t>
  </si>
  <si>
    <t>(1)拖把池(二楼卫）</t>
  </si>
  <si>
    <t>031004008018</t>
  </si>
  <si>
    <t>031004003036</t>
  </si>
  <si>
    <t>(1)定制人造石台面
(2)二层卫生间50*50*4镀锌角钢旱框架
(3)15mm白色人造石台面
(4)20mm木色铝单板
(5)台盆</t>
  </si>
  <si>
    <t>组</t>
  </si>
  <si>
    <t>011201001022</t>
  </si>
  <si>
    <t>011613002001</t>
  </si>
  <si>
    <t>玻璃拆除</t>
  </si>
  <si>
    <t>(1)拆除损坏玻璃</t>
  </si>
  <si>
    <t>011505010003</t>
  </si>
  <si>
    <t>镜面玻璃</t>
  </si>
  <si>
    <t>(1)更换损坏玻璃
(2)双层钢化玻璃</t>
  </si>
  <si>
    <t>010802001001</t>
  </si>
  <si>
    <t>金属（塑钢）门</t>
  </si>
  <si>
    <t>一、分部分项工程费小计</t>
  </si>
  <si>
    <t>安全文明施工费</t>
  </si>
  <si>
    <t>1.000</t>
  </si>
  <si>
    <t>其他总价措施费</t>
  </si>
  <si>
    <t>防尘喷雾措施费</t>
  </si>
  <si>
    <t>单价措施项目费</t>
  </si>
  <si>
    <t>垂直运输</t>
  </si>
  <si>
    <t>双排脚手架</t>
  </si>
  <si>
    <t>二、措施费</t>
  </si>
  <si>
    <t>暂列金额</t>
  </si>
  <si>
    <t>专业工程暂估价</t>
  </si>
  <si>
    <t>所站管网改造</t>
  </si>
  <si>
    <t>三、其他项目费</t>
  </si>
  <si>
    <t>四、安全生产费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</si>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</sst>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left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7" xfId="49" applyNumberFormat="1" applyFont="1" applyBorder="1" applyAlignment="1">
      <alignment horizontal="right" vertical="center" wrapText="1" shrinkToFit="1"/>
    </xf>
    <xf numFmtId="0" fontId="3" fillId="0" borderId="7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77" fontId="3" fillId="0" borderId="7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Q55" sqref="Q55"/>
    </sheetView>
  </sheetViews>
  <sheetFormatPr defaultColWidth="10.2857142857143" defaultRowHeight="15"/>
  <cols>
    <col min="1" max="1" width="5.01904761904762" style="1" customWidth="1"/>
    <col min="2" max="2" width="12.2095238095238" style="1" customWidth="1"/>
    <col min="3" max="3" width="20.6190476190476" style="1" customWidth="1"/>
    <col min="4" max="4" width="17.0857142857143" style="1" customWidth="1"/>
    <col min="5" max="5" width="5.83809523809524" style="1" customWidth="1"/>
    <col min="6" max="6" width="8.68571428571429" style="1" customWidth="1"/>
    <col min="7" max="7" width="13.5714285714286" style="1" customWidth="1"/>
    <col min="8" max="8" width="18.7142857142857" style="1" customWidth="1"/>
    <col min="9" max="9" width="6" style="1" customWidth="1"/>
    <col min="10" max="16384" width="10.2857142857143" style="1"/>
  </cols>
  <sheetData>
    <row r="1" ht="27.9" customHeight="1" spans="1:9">
      <c r="A1" s="2" t="s">
        <v>0</v>
      </c>
      <c r="B1" s="2"/>
      <c r="C1" s="2"/>
      <c r="D1" s="2"/>
      <c r="E1" s="2"/>
      <c r="F1" s="2"/>
      <c r="G1" s="2"/>
      <c r="H1" s="2"/>
      <c r="I1" s="20" t="s">
        <v>1</v>
      </c>
    </row>
    <row r="2" ht="17.05" customHeight="1" spans="1:9">
      <c r="A2" s="3" t="s">
        <v>1</v>
      </c>
      <c r="B2" s="3"/>
      <c r="C2" s="3"/>
      <c r="D2" s="3"/>
      <c r="E2" s="3"/>
      <c r="F2" s="3"/>
      <c r="G2" s="3"/>
      <c r="H2" s="3"/>
      <c r="I2" s="20" t="s">
        <v>1</v>
      </c>
    </row>
    <row r="3" ht="17.05" customHeight="1" spans="1:9">
      <c r="A3" s="4" t="s">
        <v>2</v>
      </c>
      <c r="B3" s="4"/>
      <c r="C3" s="4"/>
      <c r="D3" s="4"/>
      <c r="E3" s="4"/>
      <c r="F3" s="4"/>
      <c r="G3" s="4"/>
      <c r="H3" s="3"/>
      <c r="I3" s="20" t="s">
        <v>1</v>
      </c>
    </row>
    <row r="4" ht="17.05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/>
      <c r="I4" s="21" t="s">
        <v>1</v>
      </c>
    </row>
    <row r="5" ht="17.05" customHeight="1" spans="1:9">
      <c r="A5" s="9"/>
      <c r="B5" s="10"/>
      <c r="C5" s="10"/>
      <c r="D5" s="10"/>
      <c r="E5" s="10"/>
      <c r="F5" s="10"/>
      <c r="G5" s="7" t="s">
        <v>10</v>
      </c>
      <c r="H5" s="11" t="s">
        <v>11</v>
      </c>
      <c r="I5" s="21" t="s">
        <v>1</v>
      </c>
    </row>
    <row r="6" ht="27.9" customHeight="1" spans="1:9">
      <c r="A6" s="12">
        <v>1</v>
      </c>
      <c r="B6" s="13" t="s">
        <v>12</v>
      </c>
      <c r="C6" s="13" t="s">
        <v>13</v>
      </c>
      <c r="D6" s="13" t="s">
        <v>14</v>
      </c>
      <c r="E6" s="14" t="s">
        <v>15</v>
      </c>
      <c r="F6" s="15">
        <v>2000</v>
      </c>
      <c r="G6" s="16">
        <v>13.08</v>
      </c>
      <c r="H6" s="17">
        <f>ROUND(F6*G6,2)</f>
        <v>26160</v>
      </c>
      <c r="I6" s="1" t="s">
        <v>1</v>
      </c>
    </row>
    <row r="7" ht="27.9" customHeight="1" spans="1:9">
      <c r="A7" s="12">
        <v>2</v>
      </c>
      <c r="B7" s="13" t="s">
        <v>16</v>
      </c>
      <c r="C7" s="13" t="s">
        <v>17</v>
      </c>
      <c r="D7" s="13" t="s">
        <v>18</v>
      </c>
      <c r="E7" s="14" t="s">
        <v>19</v>
      </c>
      <c r="F7" s="15">
        <v>1500</v>
      </c>
      <c r="G7" s="16">
        <v>23.68</v>
      </c>
      <c r="H7" s="17">
        <f>ROUND(F7*G7,2)</f>
        <v>35520</v>
      </c>
      <c r="I7" s="1" t="s">
        <v>1</v>
      </c>
    </row>
    <row r="8" ht="86.05" customHeight="1" spans="1:9">
      <c r="A8" s="12">
        <v>3</v>
      </c>
      <c r="B8" s="13" t="s">
        <v>20</v>
      </c>
      <c r="C8" s="13" t="s">
        <v>21</v>
      </c>
      <c r="D8" s="13" t="s">
        <v>22</v>
      </c>
      <c r="E8" s="14" t="s">
        <v>15</v>
      </c>
      <c r="F8" s="15">
        <v>706.08</v>
      </c>
      <c r="G8" s="16">
        <v>250.1</v>
      </c>
      <c r="H8" s="17">
        <f>ROUND(F8*G8,2)</f>
        <v>176590.61</v>
      </c>
      <c r="I8" s="1" t="s">
        <v>1</v>
      </c>
    </row>
    <row r="9" ht="39.55" customHeight="1" spans="1:9">
      <c r="A9" s="12">
        <v>4</v>
      </c>
      <c r="B9" s="13" t="s">
        <v>23</v>
      </c>
      <c r="C9" s="13" t="s">
        <v>24</v>
      </c>
      <c r="D9" s="13" t="s">
        <v>25</v>
      </c>
      <c r="E9" s="14" t="s">
        <v>15</v>
      </c>
      <c r="F9" s="15">
        <v>3000</v>
      </c>
      <c r="G9" s="16">
        <v>48.86</v>
      </c>
      <c r="H9" s="17">
        <f>ROUND(F9*G9,2)</f>
        <v>146580</v>
      </c>
      <c r="I9" s="1" t="s">
        <v>1</v>
      </c>
    </row>
    <row r="10" ht="27.9" customHeight="1" spans="1:9">
      <c r="A10" s="12">
        <v>5</v>
      </c>
      <c r="B10" s="13" t="s">
        <v>26</v>
      </c>
      <c r="C10" s="13" t="s">
        <v>27</v>
      </c>
      <c r="D10" s="13" t="s">
        <v>28</v>
      </c>
      <c r="E10" s="14" t="s">
        <v>15</v>
      </c>
      <c r="F10" s="15">
        <v>971.34</v>
      </c>
      <c r="G10" s="16">
        <v>26.89</v>
      </c>
      <c r="H10" s="17">
        <f>ROUND(F10*G10,2)</f>
        <v>26119.33</v>
      </c>
      <c r="I10" s="1" t="s">
        <v>1</v>
      </c>
    </row>
    <row r="11" ht="74.4" customHeight="1" spans="1:9">
      <c r="A11" s="12">
        <v>6</v>
      </c>
      <c r="B11" s="13" t="s">
        <v>29</v>
      </c>
      <c r="C11" s="13" t="s">
        <v>30</v>
      </c>
      <c r="D11" s="13" t="s">
        <v>31</v>
      </c>
      <c r="E11" s="14" t="s">
        <v>15</v>
      </c>
      <c r="F11" s="15">
        <v>30</v>
      </c>
      <c r="G11" s="16">
        <v>242.75</v>
      </c>
      <c r="H11" s="17">
        <f>ROUND(F11*G11,2)</f>
        <v>7282.5</v>
      </c>
      <c r="I11" s="1" t="s">
        <v>1</v>
      </c>
    </row>
    <row r="12" ht="39.55" customHeight="1" spans="1:9">
      <c r="A12" s="12">
        <v>7</v>
      </c>
      <c r="B12" s="13" t="s">
        <v>32</v>
      </c>
      <c r="C12" s="13" t="s">
        <v>33</v>
      </c>
      <c r="D12" s="13" t="s">
        <v>34</v>
      </c>
      <c r="E12" s="14" t="s">
        <v>15</v>
      </c>
      <c r="F12" s="15">
        <v>2000</v>
      </c>
      <c r="G12" s="16">
        <v>35.05</v>
      </c>
      <c r="H12" s="17">
        <f>ROUND(F12*G12,2)</f>
        <v>70100</v>
      </c>
      <c r="I12" s="1" t="s">
        <v>1</v>
      </c>
    </row>
    <row r="13" ht="20.15" customHeight="1" spans="1:9">
      <c r="A13" s="12">
        <v>8</v>
      </c>
      <c r="B13" s="13" t="s">
        <v>35</v>
      </c>
      <c r="C13" s="13" t="s">
        <v>36</v>
      </c>
      <c r="D13" s="13" t="s">
        <v>37</v>
      </c>
      <c r="E13" s="14" t="s">
        <v>15</v>
      </c>
      <c r="F13" s="15">
        <v>1500</v>
      </c>
      <c r="G13" s="16">
        <v>23.85</v>
      </c>
      <c r="H13" s="17">
        <f>ROUND(F13*G13,2)</f>
        <v>35775</v>
      </c>
      <c r="I13" s="1" t="s">
        <v>1</v>
      </c>
    </row>
    <row r="14" ht="20.15" customHeight="1" spans="1:9">
      <c r="A14" s="12">
        <v>9</v>
      </c>
      <c r="B14" s="13" t="s">
        <v>38</v>
      </c>
      <c r="C14" s="13" t="s">
        <v>27</v>
      </c>
      <c r="D14" s="13" t="s">
        <v>1</v>
      </c>
      <c r="E14" s="14" t="s">
        <v>15</v>
      </c>
      <c r="F14" s="15">
        <v>761.83</v>
      </c>
      <c r="G14" s="16">
        <v>26.89</v>
      </c>
      <c r="H14" s="17">
        <f>ROUND(F14*G14,2)</f>
        <v>20485.61</v>
      </c>
      <c r="I14" s="1" t="s">
        <v>1</v>
      </c>
    </row>
    <row r="15" ht="27.9" customHeight="1" spans="1:9">
      <c r="A15" s="12">
        <v>10</v>
      </c>
      <c r="B15" s="13" t="s">
        <v>39</v>
      </c>
      <c r="C15" s="13" t="s">
        <v>40</v>
      </c>
      <c r="D15" s="13" t="s">
        <v>41</v>
      </c>
      <c r="E15" s="14" t="s">
        <v>15</v>
      </c>
      <c r="F15" s="15">
        <v>249.84</v>
      </c>
      <c r="G15" s="16">
        <v>11.55</v>
      </c>
      <c r="H15" s="17">
        <f>ROUND(F15*G15,2)</f>
        <v>2885.65</v>
      </c>
      <c r="I15" s="1" t="s">
        <v>1</v>
      </c>
    </row>
    <row r="16" ht="20.15" customHeight="1" spans="1:9">
      <c r="A16" s="12">
        <v>11</v>
      </c>
      <c r="B16" s="13" t="s">
        <v>42</v>
      </c>
      <c r="C16" s="13" t="s">
        <v>43</v>
      </c>
      <c r="D16" s="13" t="s">
        <v>44</v>
      </c>
      <c r="E16" s="14" t="s">
        <v>45</v>
      </c>
      <c r="F16" s="15">
        <v>100</v>
      </c>
      <c r="G16" s="16">
        <v>2.04</v>
      </c>
      <c r="H16" s="17">
        <f>ROUND(F16*G16,2)</f>
        <v>204</v>
      </c>
      <c r="I16" s="1" t="s">
        <v>1</v>
      </c>
    </row>
    <row r="17" ht="27.9" customHeight="1" spans="1:9">
      <c r="A17" s="12">
        <v>12</v>
      </c>
      <c r="B17" s="13" t="s">
        <v>46</v>
      </c>
      <c r="C17" s="13" t="s">
        <v>47</v>
      </c>
      <c r="D17" s="13" t="s">
        <v>48</v>
      </c>
      <c r="E17" s="14" t="s">
        <v>49</v>
      </c>
      <c r="F17" s="15">
        <v>100</v>
      </c>
      <c r="G17" s="16">
        <v>25.46</v>
      </c>
      <c r="H17" s="17">
        <f>ROUND(F17*G17,2)</f>
        <v>2546</v>
      </c>
      <c r="I17" s="1" t="s">
        <v>1</v>
      </c>
    </row>
    <row r="18" ht="27.9" customHeight="1" spans="1:9">
      <c r="A18" s="12">
        <v>13</v>
      </c>
      <c r="B18" s="13" t="s">
        <v>50</v>
      </c>
      <c r="C18" s="13" t="s">
        <v>51</v>
      </c>
      <c r="D18" s="13" t="s">
        <v>52</v>
      </c>
      <c r="E18" s="14" t="s">
        <v>15</v>
      </c>
      <c r="F18" s="15">
        <v>165</v>
      </c>
      <c r="G18" s="16">
        <v>10.2</v>
      </c>
      <c r="H18" s="17">
        <f>ROUND(F18*G18,2)</f>
        <v>1683</v>
      </c>
      <c r="I18" s="1" t="s">
        <v>1</v>
      </c>
    </row>
    <row r="19" ht="39.55" customHeight="1" spans="1:9">
      <c r="A19" s="12">
        <v>14</v>
      </c>
      <c r="B19" s="13" t="s">
        <v>53</v>
      </c>
      <c r="C19" s="13" t="s">
        <v>54</v>
      </c>
      <c r="D19" s="13" t="s">
        <v>55</v>
      </c>
      <c r="E19" s="14" t="s">
        <v>15</v>
      </c>
      <c r="F19" s="15">
        <v>499.66</v>
      </c>
      <c r="G19" s="16">
        <v>34.3</v>
      </c>
      <c r="H19" s="17">
        <f>ROUND(F19*G19,2)</f>
        <v>17138.34</v>
      </c>
      <c r="I19" s="1" t="s">
        <v>1</v>
      </c>
    </row>
    <row r="20" ht="51.15" customHeight="1" spans="1:9">
      <c r="A20" s="12">
        <v>15</v>
      </c>
      <c r="B20" s="13" t="s">
        <v>56</v>
      </c>
      <c r="C20" s="13" t="s">
        <v>54</v>
      </c>
      <c r="D20" s="13" t="s">
        <v>57</v>
      </c>
      <c r="E20" s="14" t="s">
        <v>15</v>
      </c>
      <c r="F20" s="15">
        <v>249.84</v>
      </c>
      <c r="G20" s="16">
        <v>34.3</v>
      </c>
      <c r="H20" s="17">
        <f>ROUND(F20*G20,2)</f>
        <v>8569.51</v>
      </c>
      <c r="I20" s="1" t="s">
        <v>1</v>
      </c>
    </row>
    <row r="21" ht="20.15" customHeight="1" spans="1:9">
      <c r="A21" s="12">
        <v>16</v>
      </c>
      <c r="B21" s="13" t="s">
        <v>58</v>
      </c>
      <c r="C21" s="13" t="s">
        <v>59</v>
      </c>
      <c r="D21" s="13" t="s">
        <v>60</v>
      </c>
      <c r="E21" s="14" t="s">
        <v>15</v>
      </c>
      <c r="F21" s="15">
        <v>165</v>
      </c>
      <c r="G21" s="16">
        <v>145.64</v>
      </c>
      <c r="H21" s="17">
        <f t="shared" ref="H21:H67" si="0">ROUND(F21*G21,2)</f>
        <v>24030.6</v>
      </c>
      <c r="I21" s="1" t="s">
        <v>1</v>
      </c>
    </row>
    <row r="22" ht="20.15" customHeight="1" spans="1:9">
      <c r="A22" s="12">
        <v>17</v>
      </c>
      <c r="B22" s="13" t="s">
        <v>1</v>
      </c>
      <c r="C22" s="13" t="s">
        <v>61</v>
      </c>
      <c r="D22" s="13" t="s">
        <v>1</v>
      </c>
      <c r="E22" s="14" t="s">
        <v>1</v>
      </c>
      <c r="F22" s="18">
        <v>0</v>
      </c>
      <c r="G22" s="19">
        <v>0</v>
      </c>
      <c r="H22" s="17">
        <f t="shared" si="0"/>
        <v>0</v>
      </c>
      <c r="I22" s="1" t="s">
        <v>1</v>
      </c>
    </row>
    <row r="23" ht="27.9" customHeight="1" spans="1:9">
      <c r="A23" s="12">
        <v>18</v>
      </c>
      <c r="B23" s="13" t="s">
        <v>62</v>
      </c>
      <c r="C23" s="13" t="s">
        <v>63</v>
      </c>
      <c r="D23" s="13" t="s">
        <v>64</v>
      </c>
      <c r="E23" s="14" t="s">
        <v>19</v>
      </c>
      <c r="F23" s="15">
        <v>500</v>
      </c>
      <c r="G23" s="16">
        <v>44.13</v>
      </c>
      <c r="H23" s="17">
        <f t="shared" si="0"/>
        <v>22065</v>
      </c>
      <c r="I23" s="1" t="s">
        <v>1</v>
      </c>
    </row>
    <row r="24" ht="27.9" customHeight="1" spans="1:9">
      <c r="A24" s="12">
        <v>19</v>
      </c>
      <c r="B24" s="13" t="s">
        <v>65</v>
      </c>
      <c r="C24" s="13" t="s">
        <v>66</v>
      </c>
      <c r="D24" s="13" t="s">
        <v>67</v>
      </c>
      <c r="E24" s="14" t="s">
        <v>19</v>
      </c>
      <c r="F24" s="15">
        <v>50</v>
      </c>
      <c r="G24" s="16">
        <v>10.04</v>
      </c>
      <c r="H24" s="17">
        <f t="shared" si="0"/>
        <v>502</v>
      </c>
      <c r="I24" s="1" t="s">
        <v>1</v>
      </c>
    </row>
    <row r="25" ht="97.65" customHeight="1" spans="1:9">
      <c r="A25" s="12">
        <v>20</v>
      </c>
      <c r="B25" s="13" t="s">
        <v>68</v>
      </c>
      <c r="C25" s="13" t="s">
        <v>69</v>
      </c>
      <c r="D25" s="13" t="s">
        <v>70</v>
      </c>
      <c r="E25" s="14" t="s">
        <v>19</v>
      </c>
      <c r="F25" s="15">
        <v>6.96</v>
      </c>
      <c r="G25" s="16">
        <v>514.25</v>
      </c>
      <c r="H25" s="17">
        <f t="shared" si="0"/>
        <v>3579.18</v>
      </c>
      <c r="I25" s="1" t="s">
        <v>1</v>
      </c>
    </row>
    <row r="26" ht="27.9" customHeight="1" spans="1:9">
      <c r="A26" s="12">
        <v>21</v>
      </c>
      <c r="B26" s="13" t="s">
        <v>71</v>
      </c>
      <c r="C26" s="13" t="s">
        <v>72</v>
      </c>
      <c r="D26" s="13" t="s">
        <v>73</v>
      </c>
      <c r="E26" s="14" t="s">
        <v>74</v>
      </c>
      <c r="F26" s="15">
        <v>0.8</v>
      </c>
      <c r="G26" s="16">
        <v>6559.56</v>
      </c>
      <c r="H26" s="17">
        <f t="shared" si="0"/>
        <v>5247.65</v>
      </c>
      <c r="I26" s="1" t="s">
        <v>1</v>
      </c>
    </row>
    <row r="27" ht="27.9" customHeight="1" spans="1:9">
      <c r="A27" s="12">
        <v>22</v>
      </c>
      <c r="B27" s="13" t="s">
        <v>75</v>
      </c>
      <c r="C27" s="13" t="s">
        <v>72</v>
      </c>
      <c r="D27" s="13" t="s">
        <v>73</v>
      </c>
      <c r="E27" s="14" t="s">
        <v>74</v>
      </c>
      <c r="F27" s="15">
        <v>0.9</v>
      </c>
      <c r="G27" s="16">
        <v>6164.41</v>
      </c>
      <c r="H27" s="17">
        <f t="shared" si="0"/>
        <v>5547.97</v>
      </c>
      <c r="I27" s="1" t="s">
        <v>1</v>
      </c>
    </row>
    <row r="28" ht="39.55" customHeight="1" spans="1:9">
      <c r="A28" s="12">
        <v>23</v>
      </c>
      <c r="B28" s="13" t="s">
        <v>76</v>
      </c>
      <c r="C28" s="13" t="s">
        <v>72</v>
      </c>
      <c r="D28" s="13" t="s">
        <v>77</v>
      </c>
      <c r="E28" s="14" t="s">
        <v>74</v>
      </c>
      <c r="F28" s="15">
        <v>0.45</v>
      </c>
      <c r="G28" s="16">
        <v>5767.78</v>
      </c>
      <c r="H28" s="17">
        <f t="shared" si="0"/>
        <v>2595.5</v>
      </c>
      <c r="I28" s="1" t="s">
        <v>1</v>
      </c>
    </row>
    <row r="29" ht="20.15" customHeight="1" spans="1:9">
      <c r="A29" s="12">
        <v>24</v>
      </c>
      <c r="B29" s="13" t="s">
        <v>78</v>
      </c>
      <c r="C29" s="13" t="s">
        <v>79</v>
      </c>
      <c r="D29" s="13" t="s">
        <v>1</v>
      </c>
      <c r="E29" s="14" t="s">
        <v>19</v>
      </c>
      <c r="F29" s="15">
        <v>14.55</v>
      </c>
      <c r="G29" s="16">
        <v>719.39</v>
      </c>
      <c r="H29" s="17">
        <f t="shared" si="0"/>
        <v>10467.12</v>
      </c>
      <c r="I29" s="1" t="s">
        <v>1</v>
      </c>
    </row>
    <row r="30" ht="237.15" customHeight="1" spans="1:9">
      <c r="A30" s="12">
        <v>25</v>
      </c>
      <c r="B30" s="13" t="s">
        <v>80</v>
      </c>
      <c r="C30" s="13" t="s">
        <v>81</v>
      </c>
      <c r="D30" s="13" t="s">
        <v>82</v>
      </c>
      <c r="E30" s="14" t="s">
        <v>15</v>
      </c>
      <c r="F30" s="15">
        <v>1000</v>
      </c>
      <c r="G30" s="16">
        <v>109.17</v>
      </c>
      <c r="H30" s="17">
        <f t="shared" si="0"/>
        <v>109170</v>
      </c>
      <c r="I30" s="1" t="s">
        <v>1</v>
      </c>
    </row>
    <row r="31" ht="20.15" customHeight="1" spans="1:9">
      <c r="A31" s="12">
        <v>26</v>
      </c>
      <c r="B31" s="13" t="s">
        <v>83</v>
      </c>
      <c r="C31" s="13" t="s">
        <v>84</v>
      </c>
      <c r="D31" s="13" t="s">
        <v>1</v>
      </c>
      <c r="E31" s="14" t="s">
        <v>74</v>
      </c>
      <c r="F31" s="15">
        <v>1.3</v>
      </c>
      <c r="G31" s="16">
        <v>6795.26</v>
      </c>
      <c r="H31" s="17">
        <f t="shared" si="0"/>
        <v>8833.84</v>
      </c>
      <c r="I31" s="1" t="s">
        <v>1</v>
      </c>
    </row>
    <row r="32" ht="20.15" customHeight="1" spans="1:9">
      <c r="A32" s="12">
        <v>27</v>
      </c>
      <c r="B32" s="13" t="s">
        <v>85</v>
      </c>
      <c r="C32" s="13" t="s">
        <v>86</v>
      </c>
      <c r="D32" s="13" t="s">
        <v>1</v>
      </c>
      <c r="E32" s="14" t="s">
        <v>15</v>
      </c>
      <c r="F32" s="15">
        <v>90.94</v>
      </c>
      <c r="G32" s="16">
        <v>153.87</v>
      </c>
      <c r="H32" s="17">
        <f t="shared" si="0"/>
        <v>13992.94</v>
      </c>
      <c r="I32" s="1" t="s">
        <v>1</v>
      </c>
    </row>
    <row r="33" ht="30" customHeight="1" spans="1:9">
      <c r="A33" s="12">
        <v>28</v>
      </c>
      <c r="B33" s="13" t="s">
        <v>87</v>
      </c>
      <c r="C33" s="13" t="s">
        <v>88</v>
      </c>
      <c r="D33" s="13" t="s">
        <v>89</v>
      </c>
      <c r="E33" s="14" t="s">
        <v>74</v>
      </c>
      <c r="F33" s="15">
        <v>8</v>
      </c>
      <c r="G33" s="16">
        <v>9501.06</v>
      </c>
      <c r="H33" s="17">
        <f t="shared" si="0"/>
        <v>76008.48</v>
      </c>
      <c r="I33" s="1" t="s">
        <v>1</v>
      </c>
    </row>
    <row r="34" ht="27.9" customHeight="1" spans="1:9">
      <c r="A34" s="12">
        <v>29</v>
      </c>
      <c r="B34" s="13" t="s">
        <v>90</v>
      </c>
      <c r="C34" s="13" t="s">
        <v>72</v>
      </c>
      <c r="D34" s="13" t="s">
        <v>91</v>
      </c>
      <c r="E34" s="14" t="s">
        <v>74</v>
      </c>
      <c r="F34" s="15">
        <v>0.01</v>
      </c>
      <c r="G34" s="16">
        <v>6163.52</v>
      </c>
      <c r="H34" s="17">
        <f t="shared" si="0"/>
        <v>61.64</v>
      </c>
      <c r="I34" s="1" t="s">
        <v>1</v>
      </c>
    </row>
    <row r="35" ht="39.55" customHeight="1" spans="1:9">
      <c r="A35" s="12">
        <v>30</v>
      </c>
      <c r="B35" s="13" t="s">
        <v>92</v>
      </c>
      <c r="C35" s="13" t="s">
        <v>93</v>
      </c>
      <c r="D35" s="13" t="s">
        <v>94</v>
      </c>
      <c r="E35" s="14" t="s">
        <v>15</v>
      </c>
      <c r="F35" s="15">
        <v>13.02</v>
      </c>
      <c r="G35" s="16">
        <v>10.37</v>
      </c>
      <c r="H35" s="17">
        <f t="shared" si="0"/>
        <v>135.02</v>
      </c>
      <c r="I35" s="1" t="s">
        <v>1</v>
      </c>
    </row>
    <row r="36" ht="27.9" customHeight="1" spans="1:9">
      <c r="A36" s="12">
        <v>31</v>
      </c>
      <c r="B36" s="13" t="s">
        <v>95</v>
      </c>
      <c r="C36" s="13" t="s">
        <v>96</v>
      </c>
      <c r="D36" s="13" t="s">
        <v>97</v>
      </c>
      <c r="E36" s="14" t="s">
        <v>15</v>
      </c>
      <c r="F36" s="15">
        <v>93.03</v>
      </c>
      <c r="G36" s="16">
        <v>5.1</v>
      </c>
      <c r="H36" s="17">
        <f t="shared" si="0"/>
        <v>474.45</v>
      </c>
      <c r="I36" s="1" t="s">
        <v>1</v>
      </c>
    </row>
    <row r="37" ht="27.9" customHeight="1" spans="1:9">
      <c r="A37" s="12">
        <v>32</v>
      </c>
      <c r="B37" s="13" t="s">
        <v>98</v>
      </c>
      <c r="C37" s="13" t="s">
        <v>93</v>
      </c>
      <c r="D37" s="13" t="s">
        <v>99</v>
      </c>
      <c r="E37" s="14" t="s">
        <v>15</v>
      </c>
      <c r="F37" s="15">
        <v>30</v>
      </c>
      <c r="G37" s="16">
        <v>7.68</v>
      </c>
      <c r="H37" s="17">
        <f t="shared" si="0"/>
        <v>230.4</v>
      </c>
      <c r="I37" s="1" t="s">
        <v>1</v>
      </c>
    </row>
    <row r="38" ht="39.55" customHeight="1" spans="1:9">
      <c r="A38" s="12">
        <v>33</v>
      </c>
      <c r="B38" s="13" t="s">
        <v>100</v>
      </c>
      <c r="C38" s="13" t="s">
        <v>101</v>
      </c>
      <c r="D38" s="13" t="s">
        <v>102</v>
      </c>
      <c r="E38" s="14" t="s">
        <v>15</v>
      </c>
      <c r="F38" s="15">
        <v>93.03</v>
      </c>
      <c r="G38" s="16">
        <v>12.04</v>
      </c>
      <c r="H38" s="17">
        <f t="shared" si="0"/>
        <v>1120.08</v>
      </c>
      <c r="I38" s="1" t="s">
        <v>1</v>
      </c>
    </row>
    <row r="39" ht="27.9" customHeight="1" spans="1:9">
      <c r="A39" s="12">
        <v>34</v>
      </c>
      <c r="B39" s="13" t="s">
        <v>103</v>
      </c>
      <c r="C39" s="13" t="s">
        <v>101</v>
      </c>
      <c r="D39" s="13" t="s">
        <v>104</v>
      </c>
      <c r="E39" s="14" t="s">
        <v>105</v>
      </c>
      <c r="F39" s="15">
        <v>75.44</v>
      </c>
      <c r="G39" s="16">
        <v>10.37</v>
      </c>
      <c r="H39" s="17">
        <f t="shared" si="0"/>
        <v>782.31</v>
      </c>
      <c r="I39" s="1" t="s">
        <v>1</v>
      </c>
    </row>
    <row r="40" ht="51.15" customHeight="1" spans="1:9">
      <c r="A40" s="12">
        <v>35</v>
      </c>
      <c r="B40" s="13" t="s">
        <v>106</v>
      </c>
      <c r="C40" s="13" t="s">
        <v>107</v>
      </c>
      <c r="D40" s="13" t="s">
        <v>108</v>
      </c>
      <c r="E40" s="14" t="s">
        <v>15</v>
      </c>
      <c r="F40" s="15">
        <v>133.51</v>
      </c>
      <c r="G40" s="16">
        <v>263.33</v>
      </c>
      <c r="H40" s="17">
        <f t="shared" si="0"/>
        <v>35157.19</v>
      </c>
      <c r="I40" s="1" t="s">
        <v>1</v>
      </c>
    </row>
    <row r="41" ht="39.55" customHeight="1" spans="1:9">
      <c r="A41" s="12">
        <v>36</v>
      </c>
      <c r="B41" s="13" t="s">
        <v>109</v>
      </c>
      <c r="C41" s="13" t="s">
        <v>110</v>
      </c>
      <c r="D41" s="13" t="s">
        <v>111</v>
      </c>
      <c r="E41" s="14" t="s">
        <v>15</v>
      </c>
      <c r="F41" s="15">
        <v>18.86</v>
      </c>
      <c r="G41" s="16">
        <v>302.87</v>
      </c>
      <c r="H41" s="17">
        <f t="shared" si="0"/>
        <v>5712.13</v>
      </c>
      <c r="I41" s="1" t="s">
        <v>1</v>
      </c>
    </row>
    <row r="42" ht="20.15" customHeight="1" spans="1:9">
      <c r="A42" s="12">
        <v>37</v>
      </c>
      <c r="B42" s="13" t="s">
        <v>112</v>
      </c>
      <c r="C42" s="13" t="s">
        <v>107</v>
      </c>
      <c r="D42" s="13" t="s">
        <v>113</v>
      </c>
      <c r="E42" s="14" t="s">
        <v>15</v>
      </c>
      <c r="F42" s="15">
        <v>0.9</v>
      </c>
      <c r="G42" s="16">
        <v>345.32</v>
      </c>
      <c r="H42" s="17">
        <f t="shared" si="0"/>
        <v>310.79</v>
      </c>
      <c r="I42" s="1" t="s">
        <v>1</v>
      </c>
    </row>
    <row r="43" ht="179.05" customHeight="1" spans="1:9">
      <c r="A43" s="12">
        <v>38</v>
      </c>
      <c r="B43" s="13" t="s">
        <v>114</v>
      </c>
      <c r="C43" s="13" t="s">
        <v>115</v>
      </c>
      <c r="D43" s="13" t="s">
        <v>116</v>
      </c>
      <c r="E43" s="14" t="s">
        <v>15</v>
      </c>
      <c r="F43" s="15">
        <v>13.44</v>
      </c>
      <c r="G43" s="16">
        <v>1047.73</v>
      </c>
      <c r="H43" s="17">
        <f t="shared" si="0"/>
        <v>14081.49</v>
      </c>
      <c r="I43" s="1" t="s">
        <v>1</v>
      </c>
    </row>
    <row r="44" ht="62.8" customHeight="1" spans="1:9">
      <c r="A44" s="12">
        <v>39</v>
      </c>
      <c r="B44" s="13" t="s">
        <v>117</v>
      </c>
      <c r="C44" s="13" t="s">
        <v>118</v>
      </c>
      <c r="D44" s="13" t="s">
        <v>119</v>
      </c>
      <c r="E44" s="14" t="s">
        <v>15</v>
      </c>
      <c r="F44" s="15">
        <v>102.26</v>
      </c>
      <c r="G44" s="16">
        <v>177.27</v>
      </c>
      <c r="H44" s="17">
        <f t="shared" si="0"/>
        <v>18127.63</v>
      </c>
      <c r="I44" s="1" t="s">
        <v>1</v>
      </c>
    </row>
    <row r="45" ht="51.15" customHeight="1" spans="1:9">
      <c r="A45" s="12">
        <v>40</v>
      </c>
      <c r="B45" s="13" t="s">
        <v>120</v>
      </c>
      <c r="C45" s="13" t="s">
        <v>121</v>
      </c>
      <c r="D45" s="13" t="s">
        <v>122</v>
      </c>
      <c r="E45" s="14" t="s">
        <v>45</v>
      </c>
      <c r="F45" s="15">
        <v>6</v>
      </c>
      <c r="G45" s="16">
        <v>68.76</v>
      </c>
      <c r="H45" s="17">
        <f t="shared" si="0"/>
        <v>412.56</v>
      </c>
      <c r="I45" s="1" t="s">
        <v>1</v>
      </c>
    </row>
    <row r="46" ht="39.55" customHeight="1" spans="1:9">
      <c r="A46" s="12">
        <v>41</v>
      </c>
      <c r="B46" s="13" t="s">
        <v>123</v>
      </c>
      <c r="C46" s="13" t="s">
        <v>121</v>
      </c>
      <c r="D46" s="13" t="s">
        <v>124</v>
      </c>
      <c r="E46" s="14" t="s">
        <v>45</v>
      </c>
      <c r="F46" s="15">
        <v>21</v>
      </c>
      <c r="G46" s="16">
        <v>46.79</v>
      </c>
      <c r="H46" s="17">
        <f t="shared" si="0"/>
        <v>982.59</v>
      </c>
      <c r="I46" s="1" t="s">
        <v>1</v>
      </c>
    </row>
    <row r="47" ht="27.9" customHeight="1" spans="1:9">
      <c r="A47" s="12">
        <v>42</v>
      </c>
      <c r="B47" s="13" t="s">
        <v>125</v>
      </c>
      <c r="C47" s="13" t="s">
        <v>126</v>
      </c>
      <c r="D47" s="13" t="s">
        <v>127</v>
      </c>
      <c r="E47" s="14" t="s">
        <v>105</v>
      </c>
      <c r="F47" s="15">
        <v>6.58</v>
      </c>
      <c r="G47" s="16">
        <v>79.09</v>
      </c>
      <c r="H47" s="17">
        <f t="shared" si="0"/>
        <v>520.41</v>
      </c>
      <c r="I47" s="1" t="s">
        <v>1</v>
      </c>
    </row>
    <row r="48" ht="27.9" customHeight="1" spans="1:9">
      <c r="A48" s="12">
        <v>43</v>
      </c>
      <c r="B48" s="13" t="s">
        <v>128</v>
      </c>
      <c r="C48" s="13" t="s">
        <v>129</v>
      </c>
      <c r="D48" s="13" t="s">
        <v>130</v>
      </c>
      <c r="E48" s="14" t="s">
        <v>131</v>
      </c>
      <c r="F48" s="15">
        <v>5</v>
      </c>
      <c r="G48" s="16">
        <v>37.73</v>
      </c>
      <c r="H48" s="17">
        <f t="shared" si="0"/>
        <v>188.65</v>
      </c>
      <c r="I48" s="1" t="s">
        <v>1</v>
      </c>
    </row>
    <row r="49" ht="62.8" customHeight="1" spans="1:9">
      <c r="A49" s="12">
        <v>44</v>
      </c>
      <c r="B49" s="13" t="s">
        <v>132</v>
      </c>
      <c r="C49" s="13" t="s">
        <v>133</v>
      </c>
      <c r="D49" s="13" t="s">
        <v>134</v>
      </c>
      <c r="E49" s="14" t="s">
        <v>105</v>
      </c>
      <c r="F49" s="15">
        <v>200</v>
      </c>
      <c r="G49" s="16">
        <v>15.06</v>
      </c>
      <c r="H49" s="17">
        <f t="shared" si="0"/>
        <v>3012</v>
      </c>
      <c r="I49" s="1" t="s">
        <v>1</v>
      </c>
    </row>
    <row r="50" ht="62.8" customHeight="1" spans="1:9">
      <c r="A50" s="12">
        <v>45</v>
      </c>
      <c r="B50" s="13" t="s">
        <v>135</v>
      </c>
      <c r="C50" s="13" t="s">
        <v>136</v>
      </c>
      <c r="D50" s="13" t="s">
        <v>134</v>
      </c>
      <c r="E50" s="14" t="s">
        <v>105</v>
      </c>
      <c r="F50" s="15">
        <v>200</v>
      </c>
      <c r="G50" s="16">
        <v>13.16</v>
      </c>
      <c r="H50" s="17">
        <f t="shared" si="0"/>
        <v>2632</v>
      </c>
      <c r="I50" s="1" t="s">
        <v>1</v>
      </c>
    </row>
    <row r="51" ht="20.15" customHeight="1" spans="1:9">
      <c r="A51" s="12">
        <v>46</v>
      </c>
      <c r="B51" s="13" t="s">
        <v>137</v>
      </c>
      <c r="C51" s="13" t="s">
        <v>138</v>
      </c>
      <c r="D51" s="13" t="s">
        <v>1</v>
      </c>
      <c r="E51" s="14" t="s">
        <v>105</v>
      </c>
      <c r="F51" s="15">
        <v>57.8</v>
      </c>
      <c r="G51" s="16">
        <v>4.21</v>
      </c>
      <c r="H51" s="17">
        <f t="shared" si="0"/>
        <v>243.34</v>
      </c>
      <c r="I51" s="1" t="s">
        <v>1</v>
      </c>
    </row>
    <row r="52" ht="20.15" customHeight="1" spans="1:9">
      <c r="A52" s="12">
        <v>47</v>
      </c>
      <c r="B52" s="13" t="s">
        <v>139</v>
      </c>
      <c r="C52" s="13" t="s">
        <v>140</v>
      </c>
      <c r="D52" s="13" t="s">
        <v>1</v>
      </c>
      <c r="E52" s="14" t="s">
        <v>15</v>
      </c>
      <c r="F52" s="15">
        <v>12.1</v>
      </c>
      <c r="G52" s="16">
        <v>38.45</v>
      </c>
      <c r="H52" s="17">
        <f t="shared" si="0"/>
        <v>465.25</v>
      </c>
      <c r="I52" s="1" t="s">
        <v>1</v>
      </c>
    </row>
    <row r="53" ht="20.15" customHeight="1" spans="1:9">
      <c r="A53" s="12">
        <v>48</v>
      </c>
      <c r="B53" s="13" t="s">
        <v>141</v>
      </c>
      <c r="C53" s="13" t="s">
        <v>142</v>
      </c>
      <c r="D53" s="13" t="s">
        <v>1</v>
      </c>
      <c r="E53" s="14" t="s">
        <v>15</v>
      </c>
      <c r="F53" s="15">
        <v>11.9</v>
      </c>
      <c r="G53" s="16">
        <v>33.75</v>
      </c>
      <c r="H53" s="17">
        <f t="shared" si="0"/>
        <v>401.63</v>
      </c>
      <c r="I53" s="1" t="s">
        <v>1</v>
      </c>
    </row>
    <row r="54" ht="109.3" customHeight="1" spans="1:9">
      <c r="A54" s="12">
        <v>49</v>
      </c>
      <c r="B54" s="13" t="s">
        <v>143</v>
      </c>
      <c r="C54" s="13" t="s">
        <v>144</v>
      </c>
      <c r="D54" s="13" t="s">
        <v>145</v>
      </c>
      <c r="E54" s="14" t="s">
        <v>15</v>
      </c>
      <c r="F54" s="15">
        <v>50</v>
      </c>
      <c r="G54" s="16">
        <v>270.19</v>
      </c>
      <c r="H54" s="17">
        <f t="shared" si="0"/>
        <v>13509.5</v>
      </c>
      <c r="I54" s="1" t="s">
        <v>1</v>
      </c>
    </row>
    <row r="55" ht="132.55" customHeight="1" spans="1:9">
      <c r="A55" s="12">
        <v>50</v>
      </c>
      <c r="B55" s="13" t="s">
        <v>146</v>
      </c>
      <c r="C55" s="13" t="s">
        <v>144</v>
      </c>
      <c r="D55" s="13" t="s">
        <v>147</v>
      </c>
      <c r="E55" s="14" t="s">
        <v>15</v>
      </c>
      <c r="F55" s="15">
        <v>152.88</v>
      </c>
      <c r="G55" s="16">
        <v>190.92</v>
      </c>
      <c r="H55" s="17">
        <f t="shared" si="0"/>
        <v>29187.85</v>
      </c>
      <c r="I55" s="1" t="s">
        <v>1</v>
      </c>
    </row>
    <row r="56" ht="74.4" customHeight="1" spans="1:9">
      <c r="A56" s="12">
        <v>51</v>
      </c>
      <c r="B56" s="13" t="s">
        <v>148</v>
      </c>
      <c r="C56" s="13" t="s">
        <v>144</v>
      </c>
      <c r="D56" s="13" t="s">
        <v>149</v>
      </c>
      <c r="E56" s="14" t="s">
        <v>15</v>
      </c>
      <c r="F56" s="15">
        <v>275</v>
      </c>
      <c r="G56" s="16">
        <v>181.86</v>
      </c>
      <c r="H56" s="17">
        <f t="shared" si="0"/>
        <v>50011.5</v>
      </c>
      <c r="I56" s="1" t="s">
        <v>1</v>
      </c>
    </row>
    <row r="57" ht="20.15" customHeight="1" spans="1:9">
      <c r="A57" s="12">
        <v>52</v>
      </c>
      <c r="B57" s="13" t="s">
        <v>150</v>
      </c>
      <c r="C57" s="13" t="s">
        <v>151</v>
      </c>
      <c r="D57" s="13" t="s">
        <v>1</v>
      </c>
      <c r="E57" s="14" t="s">
        <v>105</v>
      </c>
      <c r="F57" s="15">
        <v>62.5</v>
      </c>
      <c r="G57" s="16">
        <v>68.82</v>
      </c>
      <c r="H57" s="17">
        <f t="shared" si="0"/>
        <v>4301.25</v>
      </c>
      <c r="I57" s="1" t="s">
        <v>1</v>
      </c>
    </row>
    <row r="58" ht="51.15" customHeight="1" spans="1:9">
      <c r="A58" s="12">
        <v>53</v>
      </c>
      <c r="B58" s="13" t="s">
        <v>152</v>
      </c>
      <c r="C58" s="13" t="s">
        <v>153</v>
      </c>
      <c r="D58" s="13" t="s">
        <v>154</v>
      </c>
      <c r="E58" s="14" t="s">
        <v>19</v>
      </c>
      <c r="F58" s="15">
        <v>300</v>
      </c>
      <c r="G58" s="16">
        <v>503.02</v>
      </c>
      <c r="H58" s="17">
        <f t="shared" si="0"/>
        <v>150906</v>
      </c>
      <c r="I58" s="1" t="s">
        <v>1</v>
      </c>
    </row>
    <row r="59" ht="51.15" customHeight="1" spans="1:9">
      <c r="A59" s="12">
        <v>54</v>
      </c>
      <c r="B59" s="13" t="s">
        <v>155</v>
      </c>
      <c r="C59" s="13" t="s">
        <v>156</v>
      </c>
      <c r="D59" s="13" t="s">
        <v>157</v>
      </c>
      <c r="E59" s="14" t="s">
        <v>19</v>
      </c>
      <c r="F59" s="15">
        <v>60</v>
      </c>
      <c r="G59" s="16">
        <v>500.75</v>
      </c>
      <c r="H59" s="17">
        <f t="shared" si="0"/>
        <v>30045</v>
      </c>
      <c r="I59" s="1" t="s">
        <v>1</v>
      </c>
    </row>
    <row r="60" ht="27.9" customHeight="1" spans="1:9">
      <c r="A60" s="12">
        <v>55</v>
      </c>
      <c r="B60" s="13" t="s">
        <v>158</v>
      </c>
      <c r="C60" s="13" t="s">
        <v>72</v>
      </c>
      <c r="D60" s="13" t="s">
        <v>91</v>
      </c>
      <c r="E60" s="14" t="s">
        <v>74</v>
      </c>
      <c r="F60" s="15">
        <v>10</v>
      </c>
      <c r="G60" s="16">
        <v>6069.2</v>
      </c>
      <c r="H60" s="17">
        <f t="shared" si="0"/>
        <v>60692</v>
      </c>
      <c r="I60" s="1" t="s">
        <v>1</v>
      </c>
    </row>
    <row r="61" ht="27.9" customHeight="1" spans="1:9">
      <c r="A61" s="12">
        <v>56</v>
      </c>
      <c r="B61" s="13" t="s">
        <v>159</v>
      </c>
      <c r="C61" s="13" t="s">
        <v>72</v>
      </c>
      <c r="D61" s="13" t="s">
        <v>160</v>
      </c>
      <c r="E61" s="14" t="s">
        <v>74</v>
      </c>
      <c r="F61" s="15">
        <v>0.3</v>
      </c>
      <c r="G61" s="16">
        <v>5613.22</v>
      </c>
      <c r="H61" s="17">
        <f t="shared" si="0"/>
        <v>1683.97</v>
      </c>
      <c r="I61" s="1" t="s">
        <v>1</v>
      </c>
    </row>
    <row r="62" ht="39.55" customHeight="1" spans="1:9">
      <c r="A62" s="12">
        <v>57</v>
      </c>
      <c r="B62" s="13" t="s">
        <v>161</v>
      </c>
      <c r="C62" s="13" t="s">
        <v>72</v>
      </c>
      <c r="D62" s="13" t="s">
        <v>162</v>
      </c>
      <c r="E62" s="14" t="s">
        <v>74</v>
      </c>
      <c r="F62" s="15">
        <v>2</v>
      </c>
      <c r="G62" s="16">
        <v>5564.3</v>
      </c>
      <c r="H62" s="17">
        <f t="shared" si="0"/>
        <v>11128.6</v>
      </c>
      <c r="I62" s="1" t="s">
        <v>1</v>
      </c>
    </row>
    <row r="63" ht="51.15" customHeight="1" spans="1:9">
      <c r="A63" s="12">
        <v>58</v>
      </c>
      <c r="B63" s="13" t="s">
        <v>163</v>
      </c>
      <c r="C63" s="13" t="s">
        <v>164</v>
      </c>
      <c r="D63" s="13" t="s">
        <v>165</v>
      </c>
      <c r="E63" s="14" t="s">
        <v>19</v>
      </c>
      <c r="F63" s="15">
        <v>8.53</v>
      </c>
      <c r="G63" s="16">
        <v>803.64</v>
      </c>
      <c r="H63" s="17">
        <f t="shared" si="0"/>
        <v>6855.05</v>
      </c>
      <c r="I63" s="1" t="s">
        <v>1</v>
      </c>
    </row>
    <row r="64" ht="27.9" customHeight="1" spans="1:9">
      <c r="A64" s="12">
        <v>59</v>
      </c>
      <c r="B64" s="13" t="s">
        <v>166</v>
      </c>
      <c r="C64" s="13" t="s">
        <v>167</v>
      </c>
      <c r="D64" s="13" t="s">
        <v>168</v>
      </c>
      <c r="E64" s="14" t="s">
        <v>131</v>
      </c>
      <c r="F64" s="15">
        <v>120</v>
      </c>
      <c r="G64" s="16">
        <v>64.48</v>
      </c>
      <c r="H64" s="17">
        <f t="shared" si="0"/>
        <v>7737.6</v>
      </c>
      <c r="I64" s="1" t="s">
        <v>1</v>
      </c>
    </row>
    <row r="65" ht="51.15" customHeight="1" spans="1:9">
      <c r="A65" s="12">
        <v>60</v>
      </c>
      <c r="B65" s="13" t="s">
        <v>169</v>
      </c>
      <c r="C65" s="13" t="s">
        <v>164</v>
      </c>
      <c r="D65" s="13" t="s">
        <v>170</v>
      </c>
      <c r="E65" s="14" t="s">
        <v>19</v>
      </c>
      <c r="F65" s="15">
        <v>0.81</v>
      </c>
      <c r="G65" s="16">
        <v>452.38</v>
      </c>
      <c r="H65" s="17">
        <f t="shared" si="0"/>
        <v>366.43</v>
      </c>
      <c r="I65" s="1" t="s">
        <v>1</v>
      </c>
    </row>
    <row r="66" ht="27.9" customHeight="1" spans="1:9">
      <c r="A66" s="12">
        <v>61</v>
      </c>
      <c r="B66" s="13" t="s">
        <v>171</v>
      </c>
      <c r="C66" s="13" t="s">
        <v>72</v>
      </c>
      <c r="D66" s="13" t="s">
        <v>91</v>
      </c>
      <c r="E66" s="14" t="s">
        <v>74</v>
      </c>
      <c r="F66" s="15">
        <v>0.04</v>
      </c>
      <c r="G66" s="16">
        <v>1834.92</v>
      </c>
      <c r="H66" s="17">
        <f t="shared" si="0"/>
        <v>73.4</v>
      </c>
      <c r="I66" s="1" t="s">
        <v>1</v>
      </c>
    </row>
    <row r="67" ht="86.05" customHeight="1" spans="1:9">
      <c r="A67" s="12">
        <v>62</v>
      </c>
      <c r="B67" s="13" t="s">
        <v>172</v>
      </c>
      <c r="C67" s="13" t="s">
        <v>173</v>
      </c>
      <c r="D67" s="13" t="s">
        <v>174</v>
      </c>
      <c r="E67" s="14" t="s">
        <v>19</v>
      </c>
      <c r="F67" s="15">
        <v>50</v>
      </c>
      <c r="G67" s="16">
        <v>732.97</v>
      </c>
      <c r="H67" s="17">
        <f t="shared" si="0"/>
        <v>36648.5</v>
      </c>
      <c r="I67" s="1" t="s">
        <v>1</v>
      </c>
    </row>
    <row r="68" ht="27.9" customHeight="1" spans="1:9">
      <c r="A68" s="12">
        <v>63</v>
      </c>
      <c r="B68" s="13" t="s">
        <v>175</v>
      </c>
      <c r="C68" s="13" t="s">
        <v>176</v>
      </c>
      <c r="D68" s="13" t="s">
        <v>177</v>
      </c>
      <c r="E68" s="14" t="s">
        <v>131</v>
      </c>
      <c r="F68" s="15">
        <v>4</v>
      </c>
      <c r="G68" s="16">
        <v>298.41</v>
      </c>
      <c r="H68" s="17">
        <f t="shared" ref="H68:H126" si="1">ROUND(F68*G68,2)</f>
        <v>1193.64</v>
      </c>
      <c r="I68" s="1" t="s">
        <v>1</v>
      </c>
    </row>
    <row r="69" ht="20.15" customHeight="1" spans="1:9">
      <c r="A69" s="12">
        <v>64</v>
      </c>
      <c r="B69" s="13" t="s">
        <v>178</v>
      </c>
      <c r="C69" s="13" t="s">
        <v>179</v>
      </c>
      <c r="D69" s="13" t="s">
        <v>1</v>
      </c>
      <c r="E69" s="14" t="s">
        <v>19</v>
      </c>
      <c r="F69" s="15">
        <v>0.33</v>
      </c>
      <c r="G69" s="16">
        <v>717.95</v>
      </c>
      <c r="H69" s="17">
        <f t="shared" si="1"/>
        <v>236.92</v>
      </c>
      <c r="I69" s="1" t="s">
        <v>1</v>
      </c>
    </row>
    <row r="70" ht="120.9" customHeight="1" spans="1:9">
      <c r="A70" s="12">
        <v>65</v>
      </c>
      <c r="B70" s="13" t="s">
        <v>180</v>
      </c>
      <c r="C70" s="13" t="s">
        <v>181</v>
      </c>
      <c r="D70" s="13" t="s">
        <v>182</v>
      </c>
      <c r="E70" s="14" t="s">
        <v>19</v>
      </c>
      <c r="F70" s="15">
        <v>6.28</v>
      </c>
      <c r="G70" s="16">
        <v>501.22</v>
      </c>
      <c r="H70" s="17">
        <f t="shared" si="1"/>
        <v>3147.66</v>
      </c>
      <c r="I70" s="1" t="s">
        <v>1</v>
      </c>
    </row>
    <row r="71" ht="27.9" customHeight="1" spans="1:9">
      <c r="A71" s="12">
        <v>66</v>
      </c>
      <c r="B71" s="13" t="s">
        <v>183</v>
      </c>
      <c r="C71" s="13" t="s">
        <v>72</v>
      </c>
      <c r="D71" s="13" t="s">
        <v>73</v>
      </c>
      <c r="E71" s="14" t="s">
        <v>74</v>
      </c>
      <c r="F71" s="15">
        <v>1</v>
      </c>
      <c r="G71" s="16">
        <v>6070.05</v>
      </c>
      <c r="H71" s="17">
        <f t="shared" si="1"/>
        <v>6070.05</v>
      </c>
      <c r="I71" s="1" t="s">
        <v>1</v>
      </c>
    </row>
    <row r="72" ht="39.55" customHeight="1" spans="1:9">
      <c r="A72" s="12">
        <v>67</v>
      </c>
      <c r="B72" s="13" t="s">
        <v>184</v>
      </c>
      <c r="C72" s="13" t="s">
        <v>72</v>
      </c>
      <c r="D72" s="13" t="s">
        <v>185</v>
      </c>
      <c r="E72" s="14" t="s">
        <v>74</v>
      </c>
      <c r="F72" s="15">
        <v>3</v>
      </c>
      <c r="G72" s="16">
        <v>5791.04</v>
      </c>
      <c r="H72" s="17">
        <f t="shared" si="1"/>
        <v>17373.12</v>
      </c>
      <c r="I72" s="1" t="s">
        <v>1</v>
      </c>
    </row>
    <row r="73" ht="20.15" customHeight="1" spans="1:9">
      <c r="A73" s="12">
        <v>68</v>
      </c>
      <c r="B73" s="13" t="s">
        <v>186</v>
      </c>
      <c r="C73" s="13" t="s">
        <v>81</v>
      </c>
      <c r="D73" s="13" t="s">
        <v>187</v>
      </c>
      <c r="E73" s="14" t="s">
        <v>15</v>
      </c>
      <c r="F73" s="15">
        <v>54.75</v>
      </c>
      <c r="G73" s="16">
        <v>20.17</v>
      </c>
      <c r="H73" s="17">
        <f t="shared" si="1"/>
        <v>1104.31</v>
      </c>
      <c r="I73" s="1" t="s">
        <v>1</v>
      </c>
    </row>
    <row r="74" ht="27.9" customHeight="1" spans="1:9">
      <c r="A74" s="12">
        <v>69</v>
      </c>
      <c r="B74" s="13" t="s">
        <v>188</v>
      </c>
      <c r="C74" s="13" t="s">
        <v>189</v>
      </c>
      <c r="D74" s="13" t="s">
        <v>190</v>
      </c>
      <c r="E74" s="14" t="s">
        <v>191</v>
      </c>
      <c r="F74" s="15">
        <v>1</v>
      </c>
      <c r="G74" s="16">
        <v>567.55</v>
      </c>
      <c r="H74" s="17">
        <f t="shared" si="1"/>
        <v>567.55</v>
      </c>
      <c r="I74" s="1" t="s">
        <v>1</v>
      </c>
    </row>
    <row r="75" ht="20.15" customHeight="1" spans="1:9">
      <c r="A75" s="12">
        <v>70</v>
      </c>
      <c r="B75" s="13" t="s">
        <v>192</v>
      </c>
      <c r="C75" s="13" t="s">
        <v>193</v>
      </c>
      <c r="D75" s="13" t="s">
        <v>194</v>
      </c>
      <c r="E75" s="14" t="s">
        <v>105</v>
      </c>
      <c r="F75" s="15">
        <v>5.42</v>
      </c>
      <c r="G75" s="16">
        <v>347.49</v>
      </c>
      <c r="H75" s="17">
        <f t="shared" si="1"/>
        <v>1883.4</v>
      </c>
      <c r="I75" s="1" t="s">
        <v>1</v>
      </c>
    </row>
    <row r="76" ht="51.15" customHeight="1" spans="1:9">
      <c r="A76" s="12">
        <v>71</v>
      </c>
      <c r="B76" s="13" t="s">
        <v>195</v>
      </c>
      <c r="C76" s="13" t="s">
        <v>196</v>
      </c>
      <c r="D76" s="13" t="s">
        <v>197</v>
      </c>
      <c r="E76" s="14" t="s">
        <v>15</v>
      </c>
      <c r="F76" s="15">
        <v>12.96</v>
      </c>
      <c r="G76" s="16">
        <v>278.62</v>
      </c>
      <c r="H76" s="17">
        <f t="shared" si="1"/>
        <v>3610.92</v>
      </c>
      <c r="I76" s="1" t="s">
        <v>1</v>
      </c>
    </row>
    <row r="77" ht="20.15" customHeight="1" spans="1:9">
      <c r="A77" s="12">
        <v>72</v>
      </c>
      <c r="B77" s="13" t="s">
        <v>198</v>
      </c>
      <c r="C77" s="13" t="s">
        <v>199</v>
      </c>
      <c r="D77" s="13" t="s">
        <v>1</v>
      </c>
      <c r="E77" s="14" t="s">
        <v>105</v>
      </c>
      <c r="F77" s="15">
        <v>37.24</v>
      </c>
      <c r="G77" s="16">
        <v>293.33</v>
      </c>
      <c r="H77" s="17">
        <f t="shared" si="1"/>
        <v>10923.61</v>
      </c>
      <c r="I77" s="1" t="s">
        <v>1</v>
      </c>
    </row>
    <row r="78" ht="20.15" customHeight="1" spans="1:9">
      <c r="A78" s="12">
        <v>73</v>
      </c>
      <c r="B78" s="13" t="s">
        <v>200</v>
      </c>
      <c r="C78" s="13" t="s">
        <v>201</v>
      </c>
      <c r="D78" s="13" t="s">
        <v>1</v>
      </c>
      <c r="E78" s="14" t="s">
        <v>131</v>
      </c>
      <c r="F78" s="15">
        <v>10</v>
      </c>
      <c r="G78" s="16">
        <v>746.18</v>
      </c>
      <c r="H78" s="17">
        <f t="shared" si="1"/>
        <v>7461.8</v>
      </c>
      <c r="I78" s="1" t="s">
        <v>1</v>
      </c>
    </row>
    <row r="79" ht="27.9" customHeight="1" spans="1:9">
      <c r="A79" s="12">
        <v>74</v>
      </c>
      <c r="B79" s="13" t="s">
        <v>202</v>
      </c>
      <c r="C79" s="13" t="s">
        <v>167</v>
      </c>
      <c r="D79" s="13" t="s">
        <v>168</v>
      </c>
      <c r="E79" s="14" t="s">
        <v>131</v>
      </c>
      <c r="F79" s="15">
        <v>40</v>
      </c>
      <c r="G79" s="16">
        <v>64.48</v>
      </c>
      <c r="H79" s="17">
        <f t="shared" si="1"/>
        <v>2579.2</v>
      </c>
      <c r="I79" s="1" t="s">
        <v>1</v>
      </c>
    </row>
    <row r="80" ht="27.9" customHeight="1" spans="1:9">
      <c r="A80" s="12">
        <v>75</v>
      </c>
      <c r="B80" s="13" t="s">
        <v>203</v>
      </c>
      <c r="C80" s="13" t="s">
        <v>204</v>
      </c>
      <c r="D80" s="13" t="s">
        <v>205</v>
      </c>
      <c r="E80" s="14" t="s">
        <v>15</v>
      </c>
      <c r="F80" s="15">
        <v>16.46</v>
      </c>
      <c r="G80" s="16">
        <v>478.71</v>
      </c>
      <c r="H80" s="17">
        <f t="shared" si="1"/>
        <v>7879.57</v>
      </c>
      <c r="I80" s="1" t="s">
        <v>1</v>
      </c>
    </row>
    <row r="81" ht="20.15" customHeight="1" spans="1:9">
      <c r="A81" s="12">
        <v>76</v>
      </c>
      <c r="B81" s="13" t="s">
        <v>206</v>
      </c>
      <c r="C81" s="13" t="s">
        <v>207</v>
      </c>
      <c r="D81" s="13" t="s">
        <v>1</v>
      </c>
      <c r="E81" s="14" t="s">
        <v>15</v>
      </c>
      <c r="F81" s="15">
        <v>3.1</v>
      </c>
      <c r="G81" s="16">
        <v>229.68</v>
      </c>
      <c r="H81" s="17">
        <f t="shared" si="1"/>
        <v>712.01</v>
      </c>
      <c r="I81" s="1" t="s">
        <v>1</v>
      </c>
    </row>
    <row r="82" ht="20.15" customHeight="1" spans="1:9">
      <c r="A82" s="12">
        <v>77</v>
      </c>
      <c r="B82" s="13" t="s">
        <v>208</v>
      </c>
      <c r="C82" s="13" t="s">
        <v>201</v>
      </c>
      <c r="D82" s="13" t="s">
        <v>209</v>
      </c>
      <c r="E82" s="14" t="s">
        <v>131</v>
      </c>
      <c r="F82" s="15">
        <v>5</v>
      </c>
      <c r="G82" s="16">
        <v>294.12</v>
      </c>
      <c r="H82" s="17">
        <f t="shared" si="1"/>
        <v>1470.6</v>
      </c>
      <c r="I82" s="1" t="s">
        <v>1</v>
      </c>
    </row>
    <row r="83" ht="20.15" customHeight="1" spans="1:9">
      <c r="A83" s="12">
        <v>78</v>
      </c>
      <c r="B83" s="13" t="s">
        <v>210</v>
      </c>
      <c r="C83" s="13" t="s">
        <v>167</v>
      </c>
      <c r="D83" s="13" t="s">
        <v>211</v>
      </c>
      <c r="E83" s="14" t="s">
        <v>131</v>
      </c>
      <c r="F83" s="15">
        <v>30</v>
      </c>
      <c r="G83" s="16">
        <v>64.48</v>
      </c>
      <c r="H83" s="17">
        <f t="shared" si="1"/>
        <v>1934.4</v>
      </c>
      <c r="I83" s="1" t="s">
        <v>1</v>
      </c>
    </row>
    <row r="84" ht="39.55" customHeight="1" spans="1:9">
      <c r="A84" s="12">
        <v>79</v>
      </c>
      <c r="B84" s="13" t="s">
        <v>212</v>
      </c>
      <c r="C84" s="13" t="s">
        <v>213</v>
      </c>
      <c r="D84" s="13" t="s">
        <v>214</v>
      </c>
      <c r="E84" s="14" t="s">
        <v>215</v>
      </c>
      <c r="F84" s="15">
        <v>15</v>
      </c>
      <c r="G84" s="16">
        <v>52.49</v>
      </c>
      <c r="H84" s="17">
        <f t="shared" si="1"/>
        <v>787.35</v>
      </c>
      <c r="I84" s="1" t="s">
        <v>1</v>
      </c>
    </row>
    <row r="85" ht="39.55" customHeight="1" spans="1:9">
      <c r="A85" s="12">
        <v>80</v>
      </c>
      <c r="B85" s="13" t="s">
        <v>216</v>
      </c>
      <c r="C85" s="13" t="s">
        <v>217</v>
      </c>
      <c r="D85" s="13" t="s">
        <v>218</v>
      </c>
      <c r="E85" s="14" t="s">
        <v>215</v>
      </c>
      <c r="F85" s="15">
        <v>25</v>
      </c>
      <c r="G85" s="16">
        <v>4.57</v>
      </c>
      <c r="H85" s="17">
        <f t="shared" si="1"/>
        <v>114.25</v>
      </c>
      <c r="I85" s="1" t="s">
        <v>1</v>
      </c>
    </row>
    <row r="86" ht="51.15" customHeight="1" spans="1:9">
      <c r="A86" s="12">
        <v>81</v>
      </c>
      <c r="B86" s="13" t="s">
        <v>219</v>
      </c>
      <c r="C86" s="13" t="s">
        <v>220</v>
      </c>
      <c r="D86" s="13" t="s">
        <v>221</v>
      </c>
      <c r="E86" s="14" t="s">
        <v>15</v>
      </c>
      <c r="F86" s="15">
        <v>35</v>
      </c>
      <c r="G86" s="16">
        <v>25.88</v>
      </c>
      <c r="H86" s="17">
        <f t="shared" si="1"/>
        <v>905.8</v>
      </c>
      <c r="I86" s="1" t="s">
        <v>1</v>
      </c>
    </row>
    <row r="87" ht="39.55" customHeight="1" spans="1:9">
      <c r="A87" s="12">
        <v>82</v>
      </c>
      <c r="B87" s="13" t="s">
        <v>222</v>
      </c>
      <c r="C87" s="13" t="s">
        <v>223</v>
      </c>
      <c r="D87" s="13" t="s">
        <v>224</v>
      </c>
      <c r="E87" s="14" t="s">
        <v>215</v>
      </c>
      <c r="F87" s="15">
        <v>15</v>
      </c>
      <c r="G87" s="16">
        <v>204.04</v>
      </c>
      <c r="H87" s="17">
        <f t="shared" si="1"/>
        <v>3060.6</v>
      </c>
      <c r="I87" s="1" t="s">
        <v>1</v>
      </c>
    </row>
    <row r="88" ht="27.9" customHeight="1" spans="1:9">
      <c r="A88" s="12">
        <v>83</v>
      </c>
      <c r="B88" s="13" t="s">
        <v>225</v>
      </c>
      <c r="C88" s="13" t="s">
        <v>96</v>
      </c>
      <c r="D88" s="13" t="s">
        <v>226</v>
      </c>
      <c r="E88" s="14" t="s">
        <v>15</v>
      </c>
      <c r="F88" s="15">
        <v>149.76</v>
      </c>
      <c r="G88" s="16">
        <v>7.62</v>
      </c>
      <c r="H88" s="17">
        <f t="shared" si="1"/>
        <v>1141.17</v>
      </c>
      <c r="I88" s="1" t="s">
        <v>1</v>
      </c>
    </row>
    <row r="89" ht="51.15" customHeight="1" spans="1:9">
      <c r="A89" s="12">
        <v>84</v>
      </c>
      <c r="B89" s="13" t="s">
        <v>227</v>
      </c>
      <c r="C89" s="13" t="s">
        <v>228</v>
      </c>
      <c r="D89" s="13" t="s">
        <v>229</v>
      </c>
      <c r="E89" s="14" t="s">
        <v>45</v>
      </c>
      <c r="F89" s="15">
        <v>208</v>
      </c>
      <c r="G89" s="16">
        <v>55.35</v>
      </c>
      <c r="H89" s="17">
        <f t="shared" si="1"/>
        <v>11512.8</v>
      </c>
      <c r="I89" s="1" t="s">
        <v>1</v>
      </c>
    </row>
    <row r="90" ht="27.9" customHeight="1" spans="1:9">
      <c r="A90" s="12">
        <v>85</v>
      </c>
      <c r="B90" s="13" t="s">
        <v>230</v>
      </c>
      <c r="C90" s="13" t="s">
        <v>59</v>
      </c>
      <c r="D90" s="13" t="s">
        <v>231</v>
      </c>
      <c r="E90" s="14" t="s">
        <v>15</v>
      </c>
      <c r="F90" s="15">
        <v>500</v>
      </c>
      <c r="G90" s="16">
        <v>202.91</v>
      </c>
      <c r="H90" s="17">
        <f t="shared" si="1"/>
        <v>101455</v>
      </c>
      <c r="I90" s="1" t="s">
        <v>1</v>
      </c>
    </row>
    <row r="91" ht="27.9" customHeight="1" spans="1:9">
      <c r="A91" s="12">
        <v>86</v>
      </c>
      <c r="B91" s="13" t="s">
        <v>232</v>
      </c>
      <c r="C91" s="13" t="s">
        <v>21</v>
      </c>
      <c r="D91" s="13" t="s">
        <v>233</v>
      </c>
      <c r="E91" s="14" t="s">
        <v>15</v>
      </c>
      <c r="F91" s="15">
        <v>300</v>
      </c>
      <c r="G91" s="16">
        <v>215.3</v>
      </c>
      <c r="H91" s="17">
        <f t="shared" si="1"/>
        <v>64590</v>
      </c>
      <c r="I91" s="1" t="s">
        <v>1</v>
      </c>
    </row>
    <row r="92" ht="62.8" customHeight="1" spans="1:9">
      <c r="A92" s="12">
        <v>87</v>
      </c>
      <c r="B92" s="13" t="s">
        <v>234</v>
      </c>
      <c r="C92" s="13" t="s">
        <v>118</v>
      </c>
      <c r="D92" s="13" t="s">
        <v>235</v>
      </c>
      <c r="E92" s="14" t="s">
        <v>15</v>
      </c>
      <c r="F92" s="15">
        <v>300</v>
      </c>
      <c r="G92" s="16">
        <v>296.82</v>
      </c>
      <c r="H92" s="17">
        <f t="shared" si="1"/>
        <v>89046</v>
      </c>
      <c r="I92" s="1" t="s">
        <v>1</v>
      </c>
    </row>
    <row r="93" ht="27.9" customHeight="1" spans="1:9">
      <c r="A93" s="12">
        <v>88</v>
      </c>
      <c r="B93" s="13" t="s">
        <v>236</v>
      </c>
      <c r="C93" s="13" t="s">
        <v>237</v>
      </c>
      <c r="D93" s="13" t="s">
        <v>238</v>
      </c>
      <c r="E93" s="14" t="s">
        <v>45</v>
      </c>
      <c r="F93" s="15">
        <v>52</v>
      </c>
      <c r="G93" s="16">
        <v>1309.27</v>
      </c>
      <c r="H93" s="17">
        <f t="shared" si="1"/>
        <v>68082.04</v>
      </c>
      <c r="I93" s="1" t="s">
        <v>1</v>
      </c>
    </row>
    <row r="94" ht="27.9" customHeight="1" spans="1:9">
      <c r="A94" s="12">
        <v>89</v>
      </c>
      <c r="B94" s="13" t="s">
        <v>239</v>
      </c>
      <c r="C94" s="13" t="s">
        <v>240</v>
      </c>
      <c r="D94" s="13" t="s">
        <v>241</v>
      </c>
      <c r="E94" s="14" t="s">
        <v>45</v>
      </c>
      <c r="F94" s="15">
        <v>52</v>
      </c>
      <c r="G94" s="16">
        <v>734.34</v>
      </c>
      <c r="H94" s="17">
        <f t="shared" si="1"/>
        <v>38185.68</v>
      </c>
      <c r="I94" s="1" t="s">
        <v>1</v>
      </c>
    </row>
    <row r="95" ht="20.15" customHeight="1" spans="1:9">
      <c r="A95" s="12">
        <v>90</v>
      </c>
      <c r="B95" s="13" t="s">
        <v>242</v>
      </c>
      <c r="C95" s="13" t="s">
        <v>243</v>
      </c>
      <c r="D95" s="13" t="s">
        <v>244</v>
      </c>
      <c r="E95" s="14" t="s">
        <v>45</v>
      </c>
      <c r="F95" s="15">
        <v>52</v>
      </c>
      <c r="G95" s="16">
        <v>476.81</v>
      </c>
      <c r="H95" s="17">
        <f t="shared" si="1"/>
        <v>24794.12</v>
      </c>
      <c r="I95" s="1" t="s">
        <v>1</v>
      </c>
    </row>
    <row r="96" ht="20.15" customHeight="1" spans="1:9">
      <c r="A96" s="12">
        <v>91</v>
      </c>
      <c r="B96" s="13" t="s">
        <v>245</v>
      </c>
      <c r="C96" s="13" t="s">
        <v>246</v>
      </c>
      <c r="D96" s="13" t="s">
        <v>247</v>
      </c>
      <c r="E96" s="14" t="s">
        <v>45</v>
      </c>
      <c r="F96" s="15">
        <v>80</v>
      </c>
      <c r="G96" s="16">
        <v>713.15</v>
      </c>
      <c r="H96" s="17">
        <f t="shared" si="1"/>
        <v>57052</v>
      </c>
      <c r="I96" s="1" t="s">
        <v>1</v>
      </c>
    </row>
    <row r="97" ht="20.15" customHeight="1" spans="1:9">
      <c r="A97" s="12">
        <v>92</v>
      </c>
      <c r="B97" s="13" t="s">
        <v>248</v>
      </c>
      <c r="C97" s="13" t="s">
        <v>249</v>
      </c>
      <c r="D97" s="13" t="s">
        <v>250</v>
      </c>
      <c r="E97" s="14" t="s">
        <v>45</v>
      </c>
      <c r="F97" s="15">
        <v>52</v>
      </c>
      <c r="G97" s="16">
        <v>137.89</v>
      </c>
      <c r="H97" s="17">
        <f t="shared" si="1"/>
        <v>7170.28</v>
      </c>
      <c r="I97" s="1" t="s">
        <v>1</v>
      </c>
    </row>
    <row r="98" ht="20.15" customHeight="1" spans="1:9">
      <c r="A98" s="12">
        <v>93</v>
      </c>
      <c r="B98" s="13" t="s">
        <v>251</v>
      </c>
      <c r="C98" s="13" t="s">
        <v>249</v>
      </c>
      <c r="D98" s="13" t="s">
        <v>252</v>
      </c>
      <c r="E98" s="14" t="s">
        <v>45</v>
      </c>
      <c r="F98" s="15">
        <v>52</v>
      </c>
      <c r="G98" s="16">
        <v>37.28</v>
      </c>
      <c r="H98" s="17">
        <f t="shared" si="1"/>
        <v>1938.56</v>
      </c>
      <c r="I98" s="1" t="s">
        <v>1</v>
      </c>
    </row>
    <row r="99" ht="39.55" customHeight="1" spans="1:9">
      <c r="A99" s="12">
        <v>94</v>
      </c>
      <c r="B99" s="13" t="s">
        <v>253</v>
      </c>
      <c r="C99" s="13" t="s">
        <v>249</v>
      </c>
      <c r="D99" s="13" t="s">
        <v>254</v>
      </c>
      <c r="E99" s="14" t="s">
        <v>45</v>
      </c>
      <c r="F99" s="15">
        <v>52</v>
      </c>
      <c r="G99" s="16">
        <v>428.18</v>
      </c>
      <c r="H99" s="17">
        <f t="shared" si="1"/>
        <v>22265.36</v>
      </c>
      <c r="I99" s="1" t="s">
        <v>1</v>
      </c>
    </row>
    <row r="100" ht="20.15" customHeight="1" spans="1:9">
      <c r="A100" s="12">
        <v>95</v>
      </c>
      <c r="B100" s="13" t="s">
        <v>255</v>
      </c>
      <c r="C100" s="13" t="s">
        <v>249</v>
      </c>
      <c r="D100" s="13" t="s">
        <v>256</v>
      </c>
      <c r="E100" s="14" t="s">
        <v>45</v>
      </c>
      <c r="F100" s="15">
        <v>52</v>
      </c>
      <c r="G100" s="16">
        <v>68.45</v>
      </c>
      <c r="H100" s="17">
        <f t="shared" si="1"/>
        <v>3559.4</v>
      </c>
      <c r="I100" s="1" t="s">
        <v>1</v>
      </c>
    </row>
    <row r="101" ht="39.55" customHeight="1" spans="1:9">
      <c r="A101" s="12">
        <v>96</v>
      </c>
      <c r="B101" s="13" t="s">
        <v>257</v>
      </c>
      <c r="C101" s="13" t="s">
        <v>258</v>
      </c>
      <c r="D101" s="13" t="s">
        <v>259</v>
      </c>
      <c r="E101" s="14" t="s">
        <v>45</v>
      </c>
      <c r="F101" s="15">
        <v>52</v>
      </c>
      <c r="G101" s="16">
        <v>527.08</v>
      </c>
      <c r="H101" s="17">
        <f t="shared" si="1"/>
        <v>27408.16</v>
      </c>
      <c r="I101" s="1" t="s">
        <v>1</v>
      </c>
    </row>
    <row r="102" ht="51.15" customHeight="1" spans="1:9">
      <c r="A102" s="12">
        <v>97</v>
      </c>
      <c r="B102" s="13" t="s">
        <v>260</v>
      </c>
      <c r="C102" s="13" t="s">
        <v>261</v>
      </c>
      <c r="D102" s="13" t="s">
        <v>262</v>
      </c>
      <c r="E102" s="14" t="s">
        <v>45</v>
      </c>
      <c r="F102" s="15">
        <v>52</v>
      </c>
      <c r="G102" s="16">
        <v>58.67</v>
      </c>
      <c r="H102" s="17">
        <f t="shared" si="1"/>
        <v>3050.84</v>
      </c>
      <c r="I102" s="1" t="s">
        <v>1</v>
      </c>
    </row>
    <row r="103" ht="27.9" customHeight="1" spans="1:9">
      <c r="A103" s="12">
        <v>98</v>
      </c>
      <c r="B103" s="13" t="s">
        <v>263</v>
      </c>
      <c r="C103" s="13" t="s">
        <v>264</v>
      </c>
      <c r="D103" s="13" t="s">
        <v>265</v>
      </c>
      <c r="E103" s="14" t="s">
        <v>15</v>
      </c>
      <c r="F103" s="15">
        <v>74.26</v>
      </c>
      <c r="G103" s="16">
        <v>641.24</v>
      </c>
      <c r="H103" s="17">
        <f t="shared" si="1"/>
        <v>47618.48</v>
      </c>
      <c r="I103" s="1" t="s">
        <v>1</v>
      </c>
    </row>
    <row r="104" ht="27.9" customHeight="1" spans="1:9">
      <c r="A104" s="12">
        <v>99</v>
      </c>
      <c r="B104" s="13" t="s">
        <v>266</v>
      </c>
      <c r="C104" s="13" t="s">
        <v>267</v>
      </c>
      <c r="D104" s="13" t="s">
        <v>268</v>
      </c>
      <c r="E104" s="14" t="s">
        <v>105</v>
      </c>
      <c r="F104" s="15">
        <v>520</v>
      </c>
      <c r="G104" s="16">
        <v>31.35</v>
      </c>
      <c r="H104" s="17">
        <f t="shared" si="1"/>
        <v>16302</v>
      </c>
      <c r="I104" s="1" t="s">
        <v>1</v>
      </c>
    </row>
    <row r="105" ht="62.8" customHeight="1" spans="1:9">
      <c r="A105" s="12">
        <v>100</v>
      </c>
      <c r="B105" s="13" t="s">
        <v>269</v>
      </c>
      <c r="C105" s="13" t="s">
        <v>270</v>
      </c>
      <c r="D105" s="13" t="s">
        <v>271</v>
      </c>
      <c r="E105" s="14" t="s">
        <v>105</v>
      </c>
      <c r="F105" s="15">
        <v>520</v>
      </c>
      <c r="G105" s="16">
        <v>16.62</v>
      </c>
      <c r="H105" s="17">
        <f t="shared" si="1"/>
        <v>8642.4</v>
      </c>
      <c r="I105" s="1" t="s">
        <v>1</v>
      </c>
    </row>
    <row r="106" ht="27.9" customHeight="1" spans="1:9">
      <c r="A106" s="12">
        <v>101</v>
      </c>
      <c r="B106" s="13" t="s">
        <v>272</v>
      </c>
      <c r="C106" s="13" t="s">
        <v>273</v>
      </c>
      <c r="D106" s="13" t="s">
        <v>274</v>
      </c>
      <c r="E106" s="14" t="s">
        <v>275</v>
      </c>
      <c r="F106" s="15">
        <v>1</v>
      </c>
      <c r="G106" s="16">
        <v>1148.34</v>
      </c>
      <c r="H106" s="17">
        <f t="shared" si="1"/>
        <v>1148.34</v>
      </c>
      <c r="I106" s="1" t="s">
        <v>1</v>
      </c>
    </row>
    <row r="107" ht="27.9" customHeight="1" spans="1:9">
      <c r="A107" s="12">
        <v>102</v>
      </c>
      <c r="B107" s="13" t="s">
        <v>276</v>
      </c>
      <c r="C107" s="13" t="s">
        <v>96</v>
      </c>
      <c r="D107" s="13" t="s">
        <v>277</v>
      </c>
      <c r="E107" s="14" t="s">
        <v>15</v>
      </c>
      <c r="F107" s="15">
        <v>62.22</v>
      </c>
      <c r="G107" s="16">
        <v>7.62</v>
      </c>
      <c r="H107" s="17">
        <f t="shared" si="1"/>
        <v>474.12</v>
      </c>
      <c r="I107" s="1" t="s">
        <v>1</v>
      </c>
    </row>
    <row r="108" ht="39.55" customHeight="1" spans="1:9">
      <c r="A108" s="12">
        <v>103</v>
      </c>
      <c r="B108" s="13" t="s">
        <v>278</v>
      </c>
      <c r="C108" s="13" t="s">
        <v>93</v>
      </c>
      <c r="D108" s="13" t="s">
        <v>279</v>
      </c>
      <c r="E108" s="14" t="s">
        <v>15</v>
      </c>
      <c r="F108" s="15">
        <v>36.84</v>
      </c>
      <c r="G108" s="16">
        <v>13.49</v>
      </c>
      <c r="H108" s="17">
        <f t="shared" si="1"/>
        <v>496.97</v>
      </c>
      <c r="I108" s="1" t="s">
        <v>1</v>
      </c>
    </row>
    <row r="109" ht="86.05" customHeight="1" spans="1:9">
      <c r="A109" s="12">
        <v>104</v>
      </c>
      <c r="B109" s="13" t="s">
        <v>280</v>
      </c>
      <c r="C109" s="13" t="s">
        <v>228</v>
      </c>
      <c r="D109" s="13" t="s">
        <v>281</v>
      </c>
      <c r="E109" s="14" t="s">
        <v>45</v>
      </c>
      <c r="F109" s="15">
        <v>30</v>
      </c>
      <c r="G109" s="16">
        <v>55.35</v>
      </c>
      <c r="H109" s="17">
        <f t="shared" si="1"/>
        <v>1660.5</v>
      </c>
      <c r="I109" s="1" t="s">
        <v>1</v>
      </c>
    </row>
    <row r="110" ht="39.55" customHeight="1" spans="1:9">
      <c r="A110" s="12">
        <v>105</v>
      </c>
      <c r="B110" s="13" t="s">
        <v>282</v>
      </c>
      <c r="C110" s="13" t="s">
        <v>121</v>
      </c>
      <c r="D110" s="13" t="s">
        <v>283</v>
      </c>
      <c r="E110" s="14" t="s">
        <v>105</v>
      </c>
      <c r="F110" s="15">
        <v>6.88</v>
      </c>
      <c r="G110" s="16">
        <v>75.95</v>
      </c>
      <c r="H110" s="17">
        <f t="shared" si="1"/>
        <v>522.54</v>
      </c>
      <c r="I110" s="1" t="s">
        <v>1</v>
      </c>
    </row>
    <row r="111" ht="51.15" customHeight="1" spans="1:9">
      <c r="A111" s="12">
        <v>106</v>
      </c>
      <c r="B111" s="13" t="s">
        <v>284</v>
      </c>
      <c r="C111" s="13" t="s">
        <v>121</v>
      </c>
      <c r="D111" s="13" t="s">
        <v>285</v>
      </c>
      <c r="E111" s="14" t="s">
        <v>45</v>
      </c>
      <c r="F111" s="15">
        <v>36</v>
      </c>
      <c r="G111" s="16">
        <v>44.93</v>
      </c>
      <c r="H111" s="17">
        <f t="shared" si="1"/>
        <v>1617.48</v>
      </c>
      <c r="I111" s="1" t="s">
        <v>1</v>
      </c>
    </row>
    <row r="112" ht="27.9" customHeight="1" spans="1:9">
      <c r="A112" s="12">
        <v>107</v>
      </c>
      <c r="B112" s="13" t="s">
        <v>286</v>
      </c>
      <c r="C112" s="13" t="s">
        <v>258</v>
      </c>
      <c r="D112" s="13" t="s">
        <v>287</v>
      </c>
      <c r="E112" s="14" t="s">
        <v>45</v>
      </c>
      <c r="F112" s="15">
        <v>6</v>
      </c>
      <c r="G112" s="16">
        <v>240.12</v>
      </c>
      <c r="H112" s="17">
        <f t="shared" si="1"/>
        <v>1440.72</v>
      </c>
      <c r="I112" s="1" t="s">
        <v>1</v>
      </c>
    </row>
    <row r="113" ht="51.15" customHeight="1" spans="1:9">
      <c r="A113" s="12">
        <v>108</v>
      </c>
      <c r="B113" s="13" t="s">
        <v>288</v>
      </c>
      <c r="C113" s="13" t="s">
        <v>258</v>
      </c>
      <c r="D113" s="13" t="s">
        <v>289</v>
      </c>
      <c r="E113" s="14" t="s">
        <v>290</v>
      </c>
      <c r="F113" s="15">
        <v>6</v>
      </c>
      <c r="G113" s="16">
        <v>878.1</v>
      </c>
      <c r="H113" s="17">
        <f t="shared" si="1"/>
        <v>5268.6</v>
      </c>
      <c r="I113" s="1" t="s">
        <v>1</v>
      </c>
    </row>
    <row r="114" ht="86.05" customHeight="1" spans="1:9">
      <c r="A114" s="12">
        <v>109</v>
      </c>
      <c r="B114" s="13" t="s">
        <v>291</v>
      </c>
      <c r="C114" s="13" t="s">
        <v>292</v>
      </c>
      <c r="D114" s="13" t="s">
        <v>293</v>
      </c>
      <c r="E114" s="14" t="s">
        <v>15</v>
      </c>
      <c r="F114" s="15">
        <v>36.84</v>
      </c>
      <c r="G114" s="16">
        <v>338.4</v>
      </c>
      <c r="H114" s="17">
        <f t="shared" si="1"/>
        <v>12466.66</v>
      </c>
      <c r="I114" s="1" t="s">
        <v>1</v>
      </c>
    </row>
    <row r="115" ht="20.15" customHeight="1" spans="1:9">
      <c r="A115" s="12">
        <v>110</v>
      </c>
      <c r="B115" s="13" t="s">
        <v>294</v>
      </c>
      <c r="C115" s="13" t="s">
        <v>237</v>
      </c>
      <c r="D115" s="13" t="s">
        <v>295</v>
      </c>
      <c r="E115" s="14" t="s">
        <v>45</v>
      </c>
      <c r="F115" s="15">
        <v>10</v>
      </c>
      <c r="G115" s="16">
        <v>1886.23</v>
      </c>
      <c r="H115" s="17">
        <f t="shared" si="1"/>
        <v>18862.3</v>
      </c>
      <c r="I115" s="1" t="s">
        <v>1</v>
      </c>
    </row>
    <row r="116" ht="20.15" customHeight="1" spans="1:9">
      <c r="A116" s="12">
        <v>111</v>
      </c>
      <c r="B116" s="13" t="s">
        <v>296</v>
      </c>
      <c r="C116" s="13" t="s">
        <v>237</v>
      </c>
      <c r="D116" s="13" t="s">
        <v>297</v>
      </c>
      <c r="E116" s="14" t="s">
        <v>45</v>
      </c>
      <c r="F116" s="15">
        <v>2</v>
      </c>
      <c r="G116" s="16">
        <v>1885.99</v>
      </c>
      <c r="H116" s="17">
        <f t="shared" si="1"/>
        <v>3771.98</v>
      </c>
      <c r="I116" s="1" t="s">
        <v>1</v>
      </c>
    </row>
    <row r="117" ht="27.9" customHeight="1" spans="1:9">
      <c r="A117" s="12">
        <v>112</v>
      </c>
      <c r="B117" s="13" t="s">
        <v>298</v>
      </c>
      <c r="C117" s="13" t="s">
        <v>299</v>
      </c>
      <c r="D117" s="13" t="s">
        <v>300</v>
      </c>
      <c r="E117" s="14" t="s">
        <v>45</v>
      </c>
      <c r="F117" s="15">
        <v>2</v>
      </c>
      <c r="G117" s="16">
        <v>386.96</v>
      </c>
      <c r="H117" s="17">
        <f t="shared" si="1"/>
        <v>773.92</v>
      </c>
      <c r="I117" s="1" t="s">
        <v>1</v>
      </c>
    </row>
    <row r="118" ht="20.15" customHeight="1" spans="1:9">
      <c r="A118" s="12">
        <v>113</v>
      </c>
      <c r="B118" s="13" t="s">
        <v>301</v>
      </c>
      <c r="C118" s="13" t="s">
        <v>302</v>
      </c>
      <c r="D118" s="13" t="s">
        <v>303</v>
      </c>
      <c r="E118" s="14" t="s">
        <v>45</v>
      </c>
      <c r="F118" s="15">
        <v>6</v>
      </c>
      <c r="G118" s="16">
        <v>1364.47</v>
      </c>
      <c r="H118" s="17">
        <f t="shared" si="1"/>
        <v>8186.82</v>
      </c>
      <c r="I118" s="1" t="s">
        <v>1</v>
      </c>
    </row>
    <row r="119" ht="20.15" customHeight="1" spans="1:9">
      <c r="A119" s="12">
        <v>114</v>
      </c>
      <c r="B119" s="13" t="s">
        <v>304</v>
      </c>
      <c r="C119" s="13" t="s">
        <v>249</v>
      </c>
      <c r="D119" s="13" t="s">
        <v>305</v>
      </c>
      <c r="E119" s="14" t="s">
        <v>45</v>
      </c>
      <c r="F119" s="15">
        <v>4</v>
      </c>
      <c r="G119" s="16">
        <v>594.69</v>
      </c>
      <c r="H119" s="17">
        <f t="shared" si="1"/>
        <v>2378.76</v>
      </c>
      <c r="I119" s="1" t="s">
        <v>1</v>
      </c>
    </row>
    <row r="120" ht="20.15" customHeight="1" spans="1:9">
      <c r="A120" s="12">
        <v>115</v>
      </c>
      <c r="B120" s="13" t="s">
        <v>306</v>
      </c>
      <c r="C120" s="13" t="s">
        <v>249</v>
      </c>
      <c r="D120" s="13" t="s">
        <v>256</v>
      </c>
      <c r="E120" s="14" t="s">
        <v>45</v>
      </c>
      <c r="F120" s="15">
        <v>6</v>
      </c>
      <c r="G120" s="16">
        <v>68.45</v>
      </c>
      <c r="H120" s="17">
        <f t="shared" si="1"/>
        <v>410.7</v>
      </c>
      <c r="I120" s="1" t="s">
        <v>1</v>
      </c>
    </row>
    <row r="121" ht="99" customHeight="1" spans="1:9">
      <c r="A121" s="12">
        <v>116</v>
      </c>
      <c r="B121" s="13" t="s">
        <v>307</v>
      </c>
      <c r="C121" s="13" t="s">
        <v>246</v>
      </c>
      <c r="D121" s="13" t="s">
        <v>308</v>
      </c>
      <c r="E121" s="14" t="s">
        <v>309</v>
      </c>
      <c r="F121" s="15">
        <v>2</v>
      </c>
      <c r="G121" s="16">
        <v>4409.64</v>
      </c>
      <c r="H121" s="17">
        <f t="shared" si="1"/>
        <v>8819.28</v>
      </c>
      <c r="I121" s="1" t="s">
        <v>1</v>
      </c>
    </row>
    <row r="122" ht="39.55" customHeight="1" spans="1:9">
      <c r="A122" s="12">
        <v>117</v>
      </c>
      <c r="B122" s="13" t="s">
        <v>310</v>
      </c>
      <c r="C122" s="13" t="s">
        <v>54</v>
      </c>
      <c r="D122" s="13" t="s">
        <v>55</v>
      </c>
      <c r="E122" s="14" t="s">
        <v>15</v>
      </c>
      <c r="F122" s="15">
        <v>294.96</v>
      </c>
      <c r="G122" s="16">
        <v>34.3</v>
      </c>
      <c r="H122" s="17">
        <f t="shared" si="1"/>
        <v>10117.13</v>
      </c>
      <c r="I122" s="1" t="s">
        <v>1</v>
      </c>
    </row>
    <row r="123" ht="20.15" customHeight="1" spans="1:9">
      <c r="A123" s="12">
        <v>118</v>
      </c>
      <c r="B123" s="13" t="s">
        <v>311</v>
      </c>
      <c r="C123" s="13" t="s">
        <v>312</v>
      </c>
      <c r="D123" s="13" t="s">
        <v>313</v>
      </c>
      <c r="E123" s="14" t="s">
        <v>15</v>
      </c>
      <c r="F123" s="15">
        <v>6.5</v>
      </c>
      <c r="G123" s="16">
        <v>5.75</v>
      </c>
      <c r="H123" s="17">
        <f t="shared" si="1"/>
        <v>37.38</v>
      </c>
      <c r="I123" s="1" t="s">
        <v>1</v>
      </c>
    </row>
    <row r="124" ht="27.9" customHeight="1" spans="1:9">
      <c r="A124" s="12">
        <v>119</v>
      </c>
      <c r="B124" s="13" t="s">
        <v>314</v>
      </c>
      <c r="C124" s="13" t="s">
        <v>315</v>
      </c>
      <c r="D124" s="13" t="s">
        <v>316</v>
      </c>
      <c r="E124" s="14" t="s">
        <v>15</v>
      </c>
      <c r="F124" s="15">
        <v>6.5</v>
      </c>
      <c r="G124" s="16">
        <v>217.41</v>
      </c>
      <c r="H124" s="17">
        <f t="shared" si="1"/>
        <v>1413.17</v>
      </c>
      <c r="I124" s="1" t="s">
        <v>1</v>
      </c>
    </row>
    <row r="125" ht="0.05" customHeight="1" spans="1:9">
      <c r="A125" s="12">
        <v>120</v>
      </c>
      <c r="B125" s="13" t="s">
        <v>1</v>
      </c>
      <c r="C125" s="13" t="s">
        <v>1</v>
      </c>
      <c r="D125" s="13" t="s">
        <v>1</v>
      </c>
      <c r="E125" s="14" t="s">
        <v>1</v>
      </c>
      <c r="F125" s="18">
        <v>0</v>
      </c>
      <c r="G125" s="19">
        <v>0</v>
      </c>
      <c r="H125" s="17">
        <f t="shared" si="1"/>
        <v>0</v>
      </c>
      <c r="I125" s="1" t="s">
        <v>1</v>
      </c>
    </row>
    <row r="126" ht="20.15" customHeight="1" spans="1:9">
      <c r="A126" s="12">
        <v>121</v>
      </c>
      <c r="B126" s="13" t="s">
        <v>317</v>
      </c>
      <c r="C126" s="13" t="s">
        <v>318</v>
      </c>
      <c r="D126" s="13" t="s">
        <v>1</v>
      </c>
      <c r="E126" s="14" t="s">
        <v>15</v>
      </c>
      <c r="F126" s="15">
        <v>16.5</v>
      </c>
      <c r="G126" s="16">
        <v>615.86</v>
      </c>
      <c r="H126" s="17">
        <f t="shared" si="1"/>
        <v>10161.69</v>
      </c>
      <c r="I126" s="1" t="s">
        <v>1</v>
      </c>
    </row>
    <row r="127" ht="20.15" customHeight="1" spans="1:8">
      <c r="A127" s="12" t="s">
        <v>319</v>
      </c>
      <c r="B127" s="22"/>
      <c r="C127" s="22"/>
      <c r="D127" s="22"/>
      <c r="E127" s="22"/>
      <c r="F127" s="22"/>
      <c r="G127" s="22"/>
      <c r="H127" s="17">
        <f>SUM(H6:H126)</f>
        <v>2104738.15</v>
      </c>
    </row>
    <row r="128" ht="20.15" customHeight="1" spans="1:8">
      <c r="A128" s="23">
        <v>1</v>
      </c>
      <c r="B128" s="24"/>
      <c r="C128" s="25" t="s">
        <v>320</v>
      </c>
      <c r="D128" s="26"/>
      <c r="E128" s="23" t="s">
        <v>275</v>
      </c>
      <c r="F128" s="23" t="s">
        <v>321</v>
      </c>
      <c r="G128" s="27">
        <f>ROUND(H127*0.0048,2)</f>
        <v>10102.74</v>
      </c>
      <c r="H128" s="17">
        <f t="shared" ref="H128:H132" si="2">ROUND(F128*G128,2)</f>
        <v>10102.74</v>
      </c>
    </row>
    <row r="129" ht="20.15" customHeight="1" spans="1:8">
      <c r="A129" s="23">
        <v>2</v>
      </c>
      <c r="B129" s="24"/>
      <c r="C129" s="25" t="s">
        <v>322</v>
      </c>
      <c r="D129" s="26"/>
      <c r="E129" s="23" t="s">
        <v>275</v>
      </c>
      <c r="F129" s="23" t="s">
        <v>321</v>
      </c>
      <c r="G129" s="27">
        <f>ROUND(H127*0.0011,2)</f>
        <v>2315.21</v>
      </c>
      <c r="H129" s="17">
        <f t="shared" si="2"/>
        <v>2315.21</v>
      </c>
    </row>
    <row r="130" ht="20.15" customHeight="1" spans="1:8">
      <c r="A130" s="23">
        <v>3</v>
      </c>
      <c r="B130" s="24"/>
      <c r="C130" s="25" t="s">
        <v>323</v>
      </c>
      <c r="D130" s="26"/>
      <c r="E130" s="23" t="s">
        <v>275</v>
      </c>
      <c r="F130" s="23" t="s">
        <v>321</v>
      </c>
      <c r="G130" s="27">
        <f>ROUND(H127*0.0011,2)</f>
        <v>2315.21</v>
      </c>
      <c r="H130" s="17">
        <f t="shared" si="2"/>
        <v>2315.21</v>
      </c>
    </row>
    <row r="131" ht="20.15" customHeight="1" spans="1:8">
      <c r="A131" s="23">
        <v>4</v>
      </c>
      <c r="B131" s="24"/>
      <c r="C131" s="25" t="s">
        <v>324</v>
      </c>
      <c r="D131" s="25" t="s">
        <v>325</v>
      </c>
      <c r="E131" s="23" t="s">
        <v>275</v>
      </c>
      <c r="F131" s="23">
        <v>800</v>
      </c>
      <c r="G131" s="28">
        <v>32</v>
      </c>
      <c r="H131" s="17">
        <f t="shared" si="2"/>
        <v>25600</v>
      </c>
    </row>
    <row r="132" ht="20.15" customHeight="1" spans="1:8">
      <c r="A132" s="23">
        <v>5</v>
      </c>
      <c r="B132" s="24"/>
      <c r="C132" s="25" t="s">
        <v>324</v>
      </c>
      <c r="D132" s="25" t="s">
        <v>326</v>
      </c>
      <c r="E132" s="14" t="s">
        <v>15</v>
      </c>
      <c r="F132" s="23">
        <v>2300</v>
      </c>
      <c r="G132" s="28">
        <v>63</v>
      </c>
      <c r="H132" s="17">
        <f t="shared" si="2"/>
        <v>144900</v>
      </c>
    </row>
    <row r="133" ht="20.15" customHeight="1" spans="1:8">
      <c r="A133" s="29" t="s">
        <v>327</v>
      </c>
      <c r="B133" s="30"/>
      <c r="C133" s="30"/>
      <c r="D133" s="30"/>
      <c r="E133" s="30"/>
      <c r="F133" s="30"/>
      <c r="G133" s="30"/>
      <c r="H133" s="17">
        <f>SUM(H128:H132)</f>
        <v>185233.16</v>
      </c>
    </row>
    <row r="134" ht="20.15" customHeight="1" spans="1:8">
      <c r="A134" s="23">
        <v>1</v>
      </c>
      <c r="B134" s="24"/>
      <c r="C134" s="25" t="s">
        <v>328</v>
      </c>
      <c r="D134" s="25"/>
      <c r="E134" s="14" t="s">
        <v>275</v>
      </c>
      <c r="F134" s="23">
        <v>1</v>
      </c>
      <c r="G134" s="23">
        <v>300000</v>
      </c>
      <c r="H134" s="17">
        <f>ROUND(F134*G134,2)</f>
        <v>300000</v>
      </c>
    </row>
    <row r="135" ht="20.15" customHeight="1" spans="1:8">
      <c r="A135" s="23">
        <v>2</v>
      </c>
      <c r="B135" s="24"/>
      <c r="C135" s="25" t="s">
        <v>329</v>
      </c>
      <c r="D135" s="25" t="s">
        <v>330</v>
      </c>
      <c r="E135" s="14" t="s">
        <v>275</v>
      </c>
      <c r="F135" s="23">
        <v>1</v>
      </c>
      <c r="G135" s="23">
        <v>200000</v>
      </c>
      <c r="H135" s="17">
        <f>ROUND(F135*G135,2)</f>
        <v>200000</v>
      </c>
    </row>
    <row r="136" ht="20.15" customHeight="1" spans="1:8">
      <c r="A136" s="29" t="s">
        <v>331</v>
      </c>
      <c r="B136" s="30"/>
      <c r="C136" s="30"/>
      <c r="D136" s="30"/>
      <c r="E136" s="30"/>
      <c r="F136" s="30"/>
      <c r="G136" s="30"/>
      <c r="H136" s="17">
        <f>SUM(H134:H135)</f>
        <v>500000</v>
      </c>
    </row>
    <row r="137" ht="20.15" customHeight="1" spans="1:8">
      <c r="A137" s="29" t="s">
        <v>332</v>
      </c>
      <c r="B137" s="30"/>
      <c r="C137" s="30"/>
      <c r="D137" s="30"/>
      <c r="E137" s="30"/>
      <c r="F137" s="30"/>
      <c r="G137" s="30"/>
      <c r="H137" s="17">
        <v>96513.63</v>
      </c>
    </row>
    <row r="138" ht="16.3" customHeight="1" spans="1:9">
      <c r="A138" s="12" t="s">
        <v>333</v>
      </c>
      <c r="B138" s="22"/>
      <c r="C138" s="22"/>
      <c r="D138" s="22"/>
      <c r="E138" s="22"/>
      <c r="F138" s="22"/>
      <c r="G138" s="22"/>
      <c r="H138" s="31">
        <f>H127+H133+H136+H137</f>
        <v>2886484.94</v>
      </c>
      <c r="I138" s="21" t="s">
        <v>1</v>
      </c>
    </row>
  </sheetData>
  <autoFilter ref="A5:I138">
    <extLst/>
  </autoFilter>
  <mergeCells count="15">
    <mergeCell ref="A1:H1"/>
    <mergeCell ref="A2:H2"/>
    <mergeCell ref="A3:G3"/>
    <mergeCell ref="G4:H4"/>
    <mergeCell ref="A127:G127"/>
    <mergeCell ref="A133:G133"/>
    <mergeCell ref="A136:G136"/>
    <mergeCell ref="A137:G137"/>
    <mergeCell ref="A138:G138"/>
    <mergeCell ref="A4:A5"/>
    <mergeCell ref="B4:B5"/>
    <mergeCell ref="C4:C5"/>
    <mergeCell ref="D4:D5"/>
    <mergeCell ref="E4:E5"/>
    <mergeCell ref="F4:F5"/>
  </mergeCells>
  <pageMargins left="0.590551181102362" right="0" top="0.393700787401575" bottom="0" header="0" footer="0"/>
  <pageSetup paperSize="9" orientation="portrait"/>
  <headerFooter/>
  <rowBreaks count="6" manualBreakCount="6">
    <brk id="10" max="16383" man="1"/>
    <brk id="48" max="16383" man="1"/>
    <brk id="82" max="16383" man="1"/>
    <brk id="86" max="16383" man="1"/>
    <brk id="102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呼啦呼啦</cp:lastModifiedBy>
  <dcterms:created xsi:type="dcterms:W3CDTF">2024-05-12T03:08:00Z</dcterms:created>
  <dcterms:modified xsi:type="dcterms:W3CDTF">2024-05-24T01:24:51Z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12D6793EB5C242D99C3881207FEBCB21_11</vt:lpwstr>
  </property>
  <property fmtid="{D5CDD505-2E9C-101B-9397-08002B2CF9AE}" pid="3" name="KSOProductBuildVer">
    <vt:lpwstr>2052-12.1.0.16929</vt:lpwstr>
  </property>
</Properties>
</file>