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建设单价" sheetId="5" r:id="rId1"/>
    <sheet name="最高控制价" sheetId="6" r:id="rId2"/>
  </sheets>
  <definedNames>
    <definedName name="_xlnm.Print_Titles" localSheetId="0">建设单价!$1:$2</definedName>
    <definedName name="_xlnm.Print_Area" localSheetId="0">建设单价!$A$1:$J$36</definedName>
    <definedName name="_xlnm.Print_Titles" localSheetId="1">最高控制价!$1:$2</definedName>
    <definedName name="_xlnm.Print_Area" localSheetId="1">最高控制价!$A$1:$J$36</definedName>
  </definedNames>
  <calcPr calcId="144525"/>
</workbook>
</file>

<file path=xl/sharedStrings.xml><?xml version="1.0" encoding="utf-8"?>
<sst xmlns="http://schemas.openxmlformats.org/spreadsheetml/2006/main" count="224" uniqueCount="70">
  <si>
    <t>福泉高速公路沿线绿化提升项目控制价清单</t>
  </si>
  <si>
    <t>序号</t>
  </si>
  <si>
    <t>品名</t>
  </si>
  <si>
    <t>图样</t>
  </si>
  <si>
    <t>规格</t>
  </si>
  <si>
    <t>单位</t>
  </si>
  <si>
    <t>数量</t>
  </si>
  <si>
    <t>材质</t>
  </si>
  <si>
    <t>控制价</t>
  </si>
  <si>
    <t>合计</t>
  </si>
  <si>
    <t>备注</t>
  </si>
  <si>
    <t>B道入福州三角端BK2101+656-BK2101+780</t>
  </si>
  <si>
    <t>扬帆起航雕塑</t>
  </si>
  <si>
    <t>(1)不锈钢扬帆起航雕塑
(2)4750*5000*100厚不锈钢成品雕塑
(3)3600*3400*100厚不锈钢成品雕塑
(4)3100*3200*100厚不锈钢成品雕塑
(5)含基础</t>
  </si>
  <si>
    <t>组</t>
  </si>
  <si>
    <t>不锈钢</t>
  </si>
  <si>
    <t>片石群A</t>
  </si>
  <si>
    <t>(1)成品片石群假山
(2)含基础</t>
  </si>
  <si>
    <t>成品片石假山</t>
  </si>
  <si>
    <t>片石假山基础（混凝土基础）</t>
  </si>
  <si>
    <t>混凝土强度等级:C25</t>
  </si>
  <si>
    <t>m3</t>
  </si>
  <si>
    <t>片石假山基础</t>
  </si>
  <si>
    <t>片石假山固定钢筋（现浇构件钢筋）</t>
  </si>
  <si>
    <t xml:space="preserve">
(1)钢筋种类:HRB400E
(2)钢筋规格:φ16</t>
  </si>
  <si>
    <t>t</t>
  </si>
  <si>
    <t>片石假山固定钢筋</t>
  </si>
  <si>
    <t>雕塑B</t>
  </si>
  <si>
    <t>(1)不锈钢帆船雕塑B
(2)4250*3225*990厚成品不锈钢帆船雕塑
(3)含基础</t>
  </si>
  <si>
    <t>条</t>
  </si>
  <si>
    <t>雕塑C</t>
  </si>
  <si>
    <t>(1)不锈钢帆船雕塑C
(2)3650*3350*300厚成品不锈钢帆船雕塑
(3)含基础</t>
  </si>
  <si>
    <t>雕塑D</t>
  </si>
  <si>
    <t>(1)不锈钢帆船雕塑D
(2)3125*3100*300厚成品不锈钢帆船雕塑
(3)含基础</t>
  </si>
  <si>
    <t>雕塑E</t>
  </si>
  <si>
    <t>(1)不锈钢帆船雕塑E
(2)4340*4155*300厚成品不锈钢帆船雕塑
(3)含基础</t>
  </si>
  <si>
    <t>单价措施费</t>
  </si>
  <si>
    <t>大型机械设备进出场及安拆</t>
  </si>
  <si>
    <t>项</t>
  </si>
  <si>
    <t>/</t>
  </si>
  <si>
    <t>总价措施费</t>
  </si>
  <si>
    <t>小计</t>
  </si>
  <si>
    <t>雷打石隧道AK2084+000-AK2084+200</t>
  </si>
  <si>
    <t>不锈钢
帆船1</t>
  </si>
  <si>
    <t>(1)不锈钢帆船
(2)6000*4000*1500厚不锈钢成品雕塑
(3)含基础</t>
  </si>
  <si>
    <t>不锈钢
帆船2</t>
  </si>
  <si>
    <t>(1)不锈钢帆船
(2)5000*3500*1000厚不锈钢成品雕塑
(3)含基础</t>
  </si>
  <si>
    <t>镜洋互通区K2105+100-2105+750</t>
  </si>
  <si>
    <t>雪浪石1</t>
  </si>
  <si>
    <t>以左图标注规格为准</t>
  </si>
  <si>
    <t>T</t>
  </si>
  <si>
    <t>雪浪石</t>
  </si>
  <si>
    <t>(1)200厚雪浪石埋地100
(2)20厚1:2.5水泥砂浆结合层
(3)150厚C20混凝土垫层
(4)250厚碎石灌砂垫层
(5)素土夯实</t>
  </si>
  <si>
    <t>雪浪石2</t>
  </si>
  <si>
    <t>雪浪石3</t>
  </si>
  <si>
    <t>雪浪石4</t>
  </si>
  <si>
    <t>雪浪石5</t>
  </si>
  <si>
    <t>雪浪石6</t>
  </si>
  <si>
    <t>高雪浪石1</t>
  </si>
  <si>
    <t>950*680*550高雪浪石</t>
  </si>
  <si>
    <t>高雪浪石2</t>
  </si>
  <si>
    <t>1000*700*600高雪浪石</t>
  </si>
  <si>
    <t>玻璃钢仙鹤雕塑组合1</t>
  </si>
  <si>
    <t>(1)玻璃钢仙鹤雕塑
(2)规格：组合一1000*500*350,1100*600*300
(3)含基础</t>
  </si>
  <si>
    <t>玻璃钢</t>
  </si>
  <si>
    <t>玻璃钢仙鹤雕塑组合2</t>
  </si>
  <si>
    <t>(1)玻璃钢仙鹤雕塑
(2)规格：组合二950*450*400,1050*550*350,1200*700*400
(3)含基础</t>
  </si>
  <si>
    <t>玻璃钢仙鹤雕塑组合3</t>
  </si>
  <si>
    <t>(1)玻璃钢仙鹤雕塑
(2)规格：组合三1150*550*300,1250*600*350,900*500*400
(3)含基础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</si>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</sst>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left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right" vertical="center" wrapText="1" shrinkToFit="1"/>
    </xf>
    <xf numFmtId="177" fontId="8" fillId="0" borderId="1" xfId="49" applyNumberFormat="1" applyFont="1" applyFill="1" applyBorder="1" applyAlignment="1">
      <alignment horizontal="center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 shrinkToFit="1"/>
    </xf>
    <xf numFmtId="2" fontId="5" fillId="0" borderId="1" xfId="49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>
      <alignment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 shrinkToFit="1"/>
    </xf>
    <xf numFmtId="0" fontId="5" fillId="0" borderId="6" xfId="49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79375</xdr:colOff>
      <xdr:row>27</xdr:row>
      <xdr:rowOff>90170</xdr:rowOff>
    </xdr:from>
    <xdr:to>
      <xdr:col>2</xdr:col>
      <xdr:colOff>2062480</xdr:colOff>
      <xdr:row>27</xdr:row>
      <xdr:rowOff>2127250</xdr:rowOff>
    </xdr:to>
    <xdr:pic>
      <xdr:nvPicPr>
        <xdr:cNvPr id="2" name="图片 1" descr="微信图片_202205151514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" y="39320470"/>
          <a:ext cx="1983105" cy="203708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</xdr:colOff>
      <xdr:row>24</xdr:row>
      <xdr:rowOff>49530</xdr:rowOff>
    </xdr:from>
    <xdr:to>
      <xdr:col>2</xdr:col>
      <xdr:colOff>2025015</xdr:colOff>
      <xdr:row>24</xdr:row>
      <xdr:rowOff>1784985</xdr:rowOff>
    </xdr:to>
    <xdr:pic>
      <xdr:nvPicPr>
        <xdr:cNvPr id="3" name="图片 2" descr="微信图片_202205151514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770" y="33336230"/>
          <a:ext cx="1969135" cy="1735455"/>
        </a:xfrm>
        <a:prstGeom prst="rect">
          <a:avLst/>
        </a:prstGeom>
      </xdr:spPr>
    </xdr:pic>
    <xdr:clientData/>
  </xdr:twoCellAnchor>
  <xdr:twoCellAnchor editAs="oneCell">
    <xdr:from>
      <xdr:col>2</xdr:col>
      <xdr:colOff>86995</xdr:colOff>
      <xdr:row>26</xdr:row>
      <xdr:rowOff>90170</xdr:rowOff>
    </xdr:from>
    <xdr:to>
      <xdr:col>2</xdr:col>
      <xdr:colOff>2069465</xdr:colOff>
      <xdr:row>26</xdr:row>
      <xdr:rowOff>1858010</xdr:rowOff>
    </xdr:to>
    <xdr:pic>
      <xdr:nvPicPr>
        <xdr:cNvPr id="4" name="图片 3" descr="微信图片_202205151514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7885" y="37237670"/>
          <a:ext cx="1982470" cy="1767840"/>
        </a:xfrm>
        <a:prstGeom prst="rect">
          <a:avLst/>
        </a:prstGeom>
      </xdr:spPr>
    </xdr:pic>
    <xdr:clientData/>
  </xdr:twoCellAnchor>
  <xdr:twoCellAnchor editAs="oneCell">
    <xdr:from>
      <xdr:col>2</xdr:col>
      <xdr:colOff>102235</xdr:colOff>
      <xdr:row>23</xdr:row>
      <xdr:rowOff>89535</xdr:rowOff>
    </xdr:from>
    <xdr:to>
      <xdr:col>2</xdr:col>
      <xdr:colOff>2066290</xdr:colOff>
      <xdr:row>23</xdr:row>
      <xdr:rowOff>1819275</xdr:rowOff>
    </xdr:to>
    <xdr:pic>
      <xdr:nvPicPr>
        <xdr:cNvPr id="5" name="图片 4" descr="微信图片_202205151514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3125" y="31395035"/>
          <a:ext cx="1964055" cy="172974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</xdr:colOff>
      <xdr:row>25</xdr:row>
      <xdr:rowOff>35560</xdr:rowOff>
    </xdr:from>
    <xdr:to>
      <xdr:col>2</xdr:col>
      <xdr:colOff>2084070</xdr:colOff>
      <xdr:row>25</xdr:row>
      <xdr:rowOff>1761490</xdr:rowOff>
    </xdr:to>
    <xdr:pic>
      <xdr:nvPicPr>
        <xdr:cNvPr id="6" name="图片 5" descr="微信图片_202205151515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6770" y="35278060"/>
          <a:ext cx="2028190" cy="1725930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</xdr:colOff>
      <xdr:row>22</xdr:row>
      <xdr:rowOff>82550</xdr:rowOff>
    </xdr:from>
    <xdr:to>
      <xdr:col>2</xdr:col>
      <xdr:colOff>2075815</xdr:colOff>
      <xdr:row>22</xdr:row>
      <xdr:rowOff>1736725</xdr:rowOff>
    </xdr:to>
    <xdr:pic>
      <xdr:nvPicPr>
        <xdr:cNvPr id="7" name="图片 6" descr="微信图片_202205151515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5815" y="29533850"/>
          <a:ext cx="2040890" cy="165417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</xdr:colOff>
      <xdr:row>32</xdr:row>
      <xdr:rowOff>34925</xdr:rowOff>
    </xdr:from>
    <xdr:to>
      <xdr:col>2</xdr:col>
      <xdr:colOff>2101215</xdr:colOff>
      <xdr:row>32</xdr:row>
      <xdr:rowOff>1511935</xdr:rowOff>
    </xdr:to>
    <xdr:pic>
      <xdr:nvPicPr>
        <xdr:cNvPr id="8" name="图片 7" descr="微信图片_202205151515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1845" y="49056925"/>
          <a:ext cx="2080260" cy="1477010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30</xdr:row>
      <xdr:rowOff>33655</xdr:rowOff>
    </xdr:from>
    <xdr:to>
      <xdr:col>2</xdr:col>
      <xdr:colOff>2050415</xdr:colOff>
      <xdr:row>30</xdr:row>
      <xdr:rowOff>1459230</xdr:rowOff>
    </xdr:to>
    <xdr:pic>
      <xdr:nvPicPr>
        <xdr:cNvPr id="9" name="图片 8" descr="微信图片_2022051515150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5340" y="45918755"/>
          <a:ext cx="2005965" cy="142557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31</xdr:row>
      <xdr:rowOff>71755</xdr:rowOff>
    </xdr:from>
    <xdr:to>
      <xdr:col>2</xdr:col>
      <xdr:colOff>2082800</xdr:colOff>
      <xdr:row>31</xdr:row>
      <xdr:rowOff>1546225</xdr:rowOff>
    </xdr:to>
    <xdr:pic>
      <xdr:nvPicPr>
        <xdr:cNvPr id="10" name="图片 9" descr="微信图片_202205151515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5340" y="47493555"/>
          <a:ext cx="2038350" cy="1474470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</xdr:colOff>
      <xdr:row>3</xdr:row>
      <xdr:rowOff>28575</xdr:rowOff>
    </xdr:from>
    <xdr:to>
      <xdr:col>2</xdr:col>
      <xdr:colOff>2072640</xdr:colOff>
      <xdr:row>3</xdr:row>
      <xdr:rowOff>2041525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40740" y="1641475"/>
          <a:ext cx="2002790" cy="201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69215</xdr:colOff>
      <xdr:row>4</xdr:row>
      <xdr:rowOff>90170</xdr:rowOff>
    </xdr:from>
    <xdr:to>
      <xdr:col>2</xdr:col>
      <xdr:colOff>2061845</xdr:colOff>
      <xdr:row>4</xdr:row>
      <xdr:rowOff>2035175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40105" y="3798570"/>
          <a:ext cx="1992630" cy="194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23495</xdr:colOff>
      <xdr:row>5</xdr:row>
      <xdr:rowOff>32385</xdr:rowOff>
    </xdr:from>
    <xdr:to>
      <xdr:col>2</xdr:col>
      <xdr:colOff>2086610</xdr:colOff>
      <xdr:row>5</xdr:row>
      <xdr:rowOff>2026920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94385" y="5836285"/>
          <a:ext cx="2063115" cy="199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74295</xdr:colOff>
      <xdr:row>6</xdr:row>
      <xdr:rowOff>91440</xdr:rowOff>
    </xdr:from>
    <xdr:to>
      <xdr:col>2</xdr:col>
      <xdr:colOff>2082800</xdr:colOff>
      <xdr:row>6</xdr:row>
      <xdr:rowOff>2317115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45185" y="7990840"/>
          <a:ext cx="2008505" cy="222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18415</xdr:colOff>
      <xdr:row>6</xdr:row>
      <xdr:rowOff>22860</xdr:rowOff>
    </xdr:from>
    <xdr:to>
      <xdr:col>9</xdr:col>
      <xdr:colOff>1294130</xdr:colOff>
      <xdr:row>6</xdr:row>
      <xdr:rowOff>2287905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30975" y="7922260"/>
          <a:ext cx="1275715" cy="2265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6350</xdr:colOff>
      <xdr:row>9</xdr:row>
      <xdr:rowOff>90805</xdr:rowOff>
    </xdr:from>
    <xdr:to>
      <xdr:col>2</xdr:col>
      <xdr:colOff>2057400</xdr:colOff>
      <xdr:row>9</xdr:row>
      <xdr:rowOff>2583180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77240" y="11762105"/>
          <a:ext cx="2051050" cy="2492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16510</xdr:colOff>
      <xdr:row>10</xdr:row>
      <xdr:rowOff>125730</xdr:rowOff>
    </xdr:from>
    <xdr:to>
      <xdr:col>2</xdr:col>
      <xdr:colOff>2052955</xdr:colOff>
      <xdr:row>10</xdr:row>
      <xdr:rowOff>2595880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7400" y="14438630"/>
          <a:ext cx="2036445" cy="247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83820</xdr:colOff>
      <xdr:row>11</xdr:row>
      <xdr:rowOff>100330</xdr:rowOff>
    </xdr:from>
    <xdr:to>
      <xdr:col>2</xdr:col>
      <xdr:colOff>2063115</xdr:colOff>
      <xdr:row>11</xdr:row>
      <xdr:rowOff>1870075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54710" y="17054830"/>
          <a:ext cx="1979295" cy="176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50800</xdr:colOff>
      <xdr:row>12</xdr:row>
      <xdr:rowOff>57785</xdr:rowOff>
    </xdr:from>
    <xdr:to>
      <xdr:col>2</xdr:col>
      <xdr:colOff>2060575</xdr:colOff>
      <xdr:row>12</xdr:row>
      <xdr:rowOff>2594610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21690" y="18891885"/>
          <a:ext cx="2009775" cy="253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74295</xdr:colOff>
      <xdr:row>17</xdr:row>
      <xdr:rowOff>114935</xdr:rowOff>
    </xdr:from>
    <xdr:to>
      <xdr:col>2</xdr:col>
      <xdr:colOff>2071370</xdr:colOff>
      <xdr:row>17</xdr:row>
      <xdr:rowOff>2589530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45185" y="23114635"/>
          <a:ext cx="1997075" cy="2474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99060</xdr:colOff>
      <xdr:row>18</xdr:row>
      <xdr:rowOff>64135</xdr:rowOff>
    </xdr:from>
    <xdr:to>
      <xdr:col>2</xdr:col>
      <xdr:colOff>2069465</xdr:colOff>
      <xdr:row>18</xdr:row>
      <xdr:rowOff>2603500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69950" y="25705435"/>
          <a:ext cx="1970405" cy="2539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</xdr:colOff>
      <xdr:row>28</xdr:row>
      <xdr:rowOff>33655</xdr:rowOff>
    </xdr:from>
    <xdr:to>
      <xdr:col>2</xdr:col>
      <xdr:colOff>2082165</xdr:colOff>
      <xdr:row>28</xdr:row>
      <xdr:rowOff>2098675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10895" y="41524555"/>
          <a:ext cx="2042160" cy="206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29</xdr:row>
      <xdr:rowOff>68580</xdr:rowOff>
    </xdr:from>
    <xdr:to>
      <xdr:col>2</xdr:col>
      <xdr:colOff>2009775</xdr:colOff>
      <xdr:row>29</xdr:row>
      <xdr:rowOff>2196465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47090" y="43693080"/>
          <a:ext cx="1933575" cy="212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79375</xdr:colOff>
      <xdr:row>27</xdr:row>
      <xdr:rowOff>90170</xdr:rowOff>
    </xdr:from>
    <xdr:to>
      <xdr:col>2</xdr:col>
      <xdr:colOff>2062480</xdr:colOff>
      <xdr:row>27</xdr:row>
      <xdr:rowOff>2127250</xdr:rowOff>
    </xdr:to>
    <xdr:pic>
      <xdr:nvPicPr>
        <xdr:cNvPr id="2" name="图片 1" descr="微信图片_202205151514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" y="39320470"/>
          <a:ext cx="1983105" cy="203708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</xdr:colOff>
      <xdr:row>24</xdr:row>
      <xdr:rowOff>49530</xdr:rowOff>
    </xdr:from>
    <xdr:to>
      <xdr:col>2</xdr:col>
      <xdr:colOff>2025015</xdr:colOff>
      <xdr:row>24</xdr:row>
      <xdr:rowOff>1784985</xdr:rowOff>
    </xdr:to>
    <xdr:pic>
      <xdr:nvPicPr>
        <xdr:cNvPr id="3" name="图片 2" descr="微信图片_202205151514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770" y="33336230"/>
          <a:ext cx="1969135" cy="1735455"/>
        </a:xfrm>
        <a:prstGeom prst="rect">
          <a:avLst/>
        </a:prstGeom>
      </xdr:spPr>
    </xdr:pic>
    <xdr:clientData/>
  </xdr:twoCellAnchor>
  <xdr:twoCellAnchor editAs="oneCell">
    <xdr:from>
      <xdr:col>2</xdr:col>
      <xdr:colOff>86995</xdr:colOff>
      <xdr:row>26</xdr:row>
      <xdr:rowOff>90170</xdr:rowOff>
    </xdr:from>
    <xdr:to>
      <xdr:col>2</xdr:col>
      <xdr:colOff>2069465</xdr:colOff>
      <xdr:row>26</xdr:row>
      <xdr:rowOff>1858010</xdr:rowOff>
    </xdr:to>
    <xdr:pic>
      <xdr:nvPicPr>
        <xdr:cNvPr id="4" name="图片 3" descr="微信图片_202205151514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7885" y="37237670"/>
          <a:ext cx="1982470" cy="1767840"/>
        </a:xfrm>
        <a:prstGeom prst="rect">
          <a:avLst/>
        </a:prstGeom>
      </xdr:spPr>
    </xdr:pic>
    <xdr:clientData/>
  </xdr:twoCellAnchor>
  <xdr:twoCellAnchor editAs="oneCell">
    <xdr:from>
      <xdr:col>2</xdr:col>
      <xdr:colOff>102235</xdr:colOff>
      <xdr:row>23</xdr:row>
      <xdr:rowOff>89535</xdr:rowOff>
    </xdr:from>
    <xdr:to>
      <xdr:col>2</xdr:col>
      <xdr:colOff>2066290</xdr:colOff>
      <xdr:row>23</xdr:row>
      <xdr:rowOff>1819275</xdr:rowOff>
    </xdr:to>
    <xdr:pic>
      <xdr:nvPicPr>
        <xdr:cNvPr id="5" name="图片 4" descr="微信图片_202205151514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3125" y="31395035"/>
          <a:ext cx="1964055" cy="172974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</xdr:colOff>
      <xdr:row>25</xdr:row>
      <xdr:rowOff>35560</xdr:rowOff>
    </xdr:from>
    <xdr:to>
      <xdr:col>2</xdr:col>
      <xdr:colOff>2084070</xdr:colOff>
      <xdr:row>25</xdr:row>
      <xdr:rowOff>1761490</xdr:rowOff>
    </xdr:to>
    <xdr:pic>
      <xdr:nvPicPr>
        <xdr:cNvPr id="6" name="图片 5" descr="微信图片_202205151515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6770" y="35278060"/>
          <a:ext cx="2028190" cy="1725930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</xdr:colOff>
      <xdr:row>22</xdr:row>
      <xdr:rowOff>82550</xdr:rowOff>
    </xdr:from>
    <xdr:to>
      <xdr:col>2</xdr:col>
      <xdr:colOff>2075815</xdr:colOff>
      <xdr:row>22</xdr:row>
      <xdr:rowOff>1736725</xdr:rowOff>
    </xdr:to>
    <xdr:pic>
      <xdr:nvPicPr>
        <xdr:cNvPr id="7" name="图片 6" descr="微信图片_202205151515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5815" y="29533850"/>
          <a:ext cx="2040890" cy="165417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</xdr:colOff>
      <xdr:row>32</xdr:row>
      <xdr:rowOff>34925</xdr:rowOff>
    </xdr:from>
    <xdr:to>
      <xdr:col>2</xdr:col>
      <xdr:colOff>2101215</xdr:colOff>
      <xdr:row>32</xdr:row>
      <xdr:rowOff>1511935</xdr:rowOff>
    </xdr:to>
    <xdr:pic>
      <xdr:nvPicPr>
        <xdr:cNvPr id="8" name="图片 7" descr="微信图片_202205151515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1845" y="49056925"/>
          <a:ext cx="2080260" cy="1477010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30</xdr:row>
      <xdr:rowOff>33655</xdr:rowOff>
    </xdr:from>
    <xdr:to>
      <xdr:col>2</xdr:col>
      <xdr:colOff>2050415</xdr:colOff>
      <xdr:row>30</xdr:row>
      <xdr:rowOff>1459230</xdr:rowOff>
    </xdr:to>
    <xdr:pic>
      <xdr:nvPicPr>
        <xdr:cNvPr id="9" name="图片 8" descr="微信图片_2022051515150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5340" y="45918755"/>
          <a:ext cx="2005965" cy="142557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31</xdr:row>
      <xdr:rowOff>71755</xdr:rowOff>
    </xdr:from>
    <xdr:to>
      <xdr:col>2</xdr:col>
      <xdr:colOff>2082800</xdr:colOff>
      <xdr:row>31</xdr:row>
      <xdr:rowOff>1546225</xdr:rowOff>
    </xdr:to>
    <xdr:pic>
      <xdr:nvPicPr>
        <xdr:cNvPr id="10" name="图片 9" descr="微信图片_202205151515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5340" y="47493555"/>
          <a:ext cx="2038350" cy="1474470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</xdr:colOff>
      <xdr:row>3</xdr:row>
      <xdr:rowOff>28575</xdr:rowOff>
    </xdr:from>
    <xdr:to>
      <xdr:col>2</xdr:col>
      <xdr:colOff>2072640</xdr:colOff>
      <xdr:row>3</xdr:row>
      <xdr:rowOff>2041525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40740" y="1641475"/>
          <a:ext cx="2002790" cy="201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69215</xdr:colOff>
      <xdr:row>4</xdr:row>
      <xdr:rowOff>90170</xdr:rowOff>
    </xdr:from>
    <xdr:to>
      <xdr:col>2</xdr:col>
      <xdr:colOff>2061845</xdr:colOff>
      <xdr:row>4</xdr:row>
      <xdr:rowOff>2035175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40105" y="3798570"/>
          <a:ext cx="1992630" cy="194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23495</xdr:colOff>
      <xdr:row>5</xdr:row>
      <xdr:rowOff>32385</xdr:rowOff>
    </xdr:from>
    <xdr:to>
      <xdr:col>2</xdr:col>
      <xdr:colOff>2086610</xdr:colOff>
      <xdr:row>5</xdr:row>
      <xdr:rowOff>2026920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94385" y="5836285"/>
          <a:ext cx="2063115" cy="199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74295</xdr:colOff>
      <xdr:row>6</xdr:row>
      <xdr:rowOff>91440</xdr:rowOff>
    </xdr:from>
    <xdr:to>
      <xdr:col>2</xdr:col>
      <xdr:colOff>2082800</xdr:colOff>
      <xdr:row>6</xdr:row>
      <xdr:rowOff>2317115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45185" y="7990840"/>
          <a:ext cx="2008505" cy="222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18415</xdr:colOff>
      <xdr:row>6</xdr:row>
      <xdr:rowOff>22860</xdr:rowOff>
    </xdr:from>
    <xdr:to>
      <xdr:col>9</xdr:col>
      <xdr:colOff>1294130</xdr:colOff>
      <xdr:row>6</xdr:row>
      <xdr:rowOff>2287905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30975" y="7922260"/>
          <a:ext cx="1275715" cy="2265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31750</xdr:colOff>
      <xdr:row>9</xdr:row>
      <xdr:rowOff>90170</xdr:rowOff>
    </xdr:from>
    <xdr:to>
      <xdr:col>2</xdr:col>
      <xdr:colOff>2056765</xdr:colOff>
      <xdr:row>9</xdr:row>
      <xdr:rowOff>2582545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02640" y="11761470"/>
          <a:ext cx="2025015" cy="2492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16510</xdr:colOff>
      <xdr:row>10</xdr:row>
      <xdr:rowOff>125730</xdr:rowOff>
    </xdr:from>
    <xdr:to>
      <xdr:col>2</xdr:col>
      <xdr:colOff>2052955</xdr:colOff>
      <xdr:row>10</xdr:row>
      <xdr:rowOff>2595880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7400" y="14438630"/>
          <a:ext cx="2036445" cy="247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83820</xdr:colOff>
      <xdr:row>11</xdr:row>
      <xdr:rowOff>100330</xdr:rowOff>
    </xdr:from>
    <xdr:to>
      <xdr:col>2</xdr:col>
      <xdr:colOff>2063115</xdr:colOff>
      <xdr:row>11</xdr:row>
      <xdr:rowOff>1870075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54710" y="17054830"/>
          <a:ext cx="1979295" cy="176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50800</xdr:colOff>
      <xdr:row>12</xdr:row>
      <xdr:rowOff>57785</xdr:rowOff>
    </xdr:from>
    <xdr:to>
      <xdr:col>2</xdr:col>
      <xdr:colOff>2060575</xdr:colOff>
      <xdr:row>12</xdr:row>
      <xdr:rowOff>2594610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21690" y="18891885"/>
          <a:ext cx="2009775" cy="253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74295</xdr:colOff>
      <xdr:row>17</xdr:row>
      <xdr:rowOff>114935</xdr:rowOff>
    </xdr:from>
    <xdr:to>
      <xdr:col>2</xdr:col>
      <xdr:colOff>2071370</xdr:colOff>
      <xdr:row>17</xdr:row>
      <xdr:rowOff>2589530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45185" y="23114635"/>
          <a:ext cx="1997075" cy="2474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99060</xdr:colOff>
      <xdr:row>18</xdr:row>
      <xdr:rowOff>64135</xdr:rowOff>
    </xdr:from>
    <xdr:to>
      <xdr:col>2</xdr:col>
      <xdr:colOff>2069465</xdr:colOff>
      <xdr:row>18</xdr:row>
      <xdr:rowOff>2603500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69950" y="25705435"/>
          <a:ext cx="1970405" cy="2539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</xdr:colOff>
      <xdr:row>28</xdr:row>
      <xdr:rowOff>33655</xdr:rowOff>
    </xdr:from>
    <xdr:to>
      <xdr:col>2</xdr:col>
      <xdr:colOff>2082165</xdr:colOff>
      <xdr:row>28</xdr:row>
      <xdr:rowOff>2098675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10895" y="41524555"/>
          <a:ext cx="2042160" cy="206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29</xdr:row>
      <xdr:rowOff>68580</xdr:rowOff>
    </xdr:from>
    <xdr:to>
      <xdr:col>2</xdr:col>
      <xdr:colOff>2009775</xdr:colOff>
      <xdr:row>29</xdr:row>
      <xdr:rowOff>2196465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47090" y="43693080"/>
          <a:ext cx="1933575" cy="212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view="pageBreakPreview" zoomScale="115" zoomScaleNormal="85" topLeftCell="A7" workbookViewId="0">
      <selection activeCell="K32" sqref="A$1:N$1048576"/>
    </sheetView>
  </sheetViews>
  <sheetFormatPr defaultColWidth="9" defaultRowHeight="13.5"/>
  <cols>
    <col min="1" max="1" width="4.11666666666667" style="4" customWidth="1"/>
    <col min="2" max="2" width="6" style="5" customWidth="1"/>
    <col min="3" max="3" width="27.625" style="6" customWidth="1"/>
    <col min="4" max="4" width="12" style="7" customWidth="1"/>
    <col min="5" max="5" width="3.14166666666667" style="6" customWidth="1"/>
    <col min="6" max="6" width="4.45" style="6" customWidth="1"/>
    <col min="7" max="7" width="6.50833333333333" style="6" customWidth="1"/>
    <col min="8" max="8" width="10" style="6" customWidth="1"/>
    <col min="9" max="9" width="11.625" style="4" customWidth="1"/>
    <col min="10" max="10" width="17.75" style="6" customWidth="1"/>
    <col min="11" max="14" width="9" style="6"/>
    <col min="15" max="16384" width="9" style="42"/>
  </cols>
  <sheetData>
    <row r="1" ht="47" customHeight="1" spans="1:10">
      <c r="A1" s="8" t="s">
        <v>0</v>
      </c>
      <c r="B1" s="9"/>
      <c r="C1" s="8"/>
      <c r="D1" s="10"/>
      <c r="E1" s="8"/>
      <c r="F1" s="8"/>
      <c r="G1" s="8"/>
      <c r="H1" s="8"/>
      <c r="I1" s="8"/>
      <c r="J1" s="8"/>
    </row>
    <row r="2" s="40" customFormat="1" ht="52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"/>
      <c r="L2" s="1"/>
      <c r="M2" s="1"/>
      <c r="N2" s="1"/>
    </row>
    <row r="3" s="41" customFormat="1" ht="28" customHeight="1" spans="1:14">
      <c r="A3" s="12" t="s">
        <v>11</v>
      </c>
      <c r="B3" s="11"/>
      <c r="C3" s="12"/>
      <c r="D3" s="13"/>
      <c r="E3" s="12"/>
      <c r="F3" s="12"/>
      <c r="G3" s="12"/>
      <c r="H3" s="12"/>
      <c r="I3" s="12"/>
      <c r="J3" s="12"/>
      <c r="K3" s="2"/>
      <c r="L3" s="2"/>
      <c r="M3" s="2"/>
      <c r="N3" s="2"/>
    </row>
    <row r="4" ht="165" customHeight="1" spans="1:10">
      <c r="A4" s="14">
        <v>1</v>
      </c>
      <c r="B4" s="15" t="s">
        <v>12</v>
      </c>
      <c r="C4" s="16"/>
      <c r="D4" s="17" t="s">
        <v>13</v>
      </c>
      <c r="E4" s="43" t="s">
        <v>14</v>
      </c>
      <c r="F4" s="43">
        <v>1</v>
      </c>
      <c r="G4" s="14" t="s">
        <v>15</v>
      </c>
      <c r="H4" s="18">
        <v>62755.55</v>
      </c>
      <c r="I4" s="54">
        <f>F4*H4</f>
        <v>62755.55</v>
      </c>
      <c r="J4" s="34"/>
    </row>
    <row r="5" ht="165" customHeight="1" spans="1:10">
      <c r="A5" s="14"/>
      <c r="B5" s="15"/>
      <c r="C5" s="16"/>
      <c r="D5" s="17"/>
      <c r="E5" s="44"/>
      <c r="F5" s="44"/>
      <c r="G5" s="14"/>
      <c r="H5" s="18"/>
      <c r="I5" s="55"/>
      <c r="J5" s="34"/>
    </row>
    <row r="6" ht="165" customHeight="1" spans="1:10">
      <c r="A6" s="14"/>
      <c r="B6" s="15"/>
      <c r="C6" s="16"/>
      <c r="D6" s="17"/>
      <c r="E6" s="45"/>
      <c r="F6" s="45"/>
      <c r="G6" s="14"/>
      <c r="H6" s="18"/>
      <c r="I6" s="56"/>
      <c r="J6" s="34"/>
    </row>
    <row r="7" ht="184" customHeight="1" spans="1:10">
      <c r="A7" s="43">
        <v>2</v>
      </c>
      <c r="B7" s="46" t="s">
        <v>16</v>
      </c>
      <c r="C7" s="19"/>
      <c r="D7" s="17" t="s">
        <v>17</v>
      </c>
      <c r="E7" s="14" t="s">
        <v>14</v>
      </c>
      <c r="F7" s="14">
        <v>1</v>
      </c>
      <c r="G7" s="20" t="s">
        <v>18</v>
      </c>
      <c r="H7" s="21">
        <v>41837.03</v>
      </c>
      <c r="I7" s="35">
        <f t="shared" ref="I7:I15" si="0">F7*H7</f>
        <v>41837.03</v>
      </c>
      <c r="J7" s="34"/>
    </row>
    <row r="8" ht="54" customHeight="1" spans="1:10">
      <c r="A8" s="44"/>
      <c r="B8" s="47"/>
      <c r="C8" s="22" t="s">
        <v>19</v>
      </c>
      <c r="D8" s="22" t="s">
        <v>20</v>
      </c>
      <c r="E8" s="23" t="s">
        <v>21</v>
      </c>
      <c r="F8" s="24">
        <v>7.878</v>
      </c>
      <c r="G8" s="25" t="s">
        <v>22</v>
      </c>
      <c r="H8" s="48">
        <v>781.89</v>
      </c>
      <c r="I8" s="35">
        <f t="shared" si="0"/>
        <v>6159.72942</v>
      </c>
      <c r="J8" s="34"/>
    </row>
    <row r="9" ht="59" customHeight="1" spans="1:10">
      <c r="A9" s="45"/>
      <c r="B9" s="49"/>
      <c r="C9" s="22" t="s">
        <v>23</v>
      </c>
      <c r="D9" s="22" t="s">
        <v>24</v>
      </c>
      <c r="E9" s="23" t="s">
        <v>25</v>
      </c>
      <c r="F9" s="24">
        <v>0.031</v>
      </c>
      <c r="G9" s="25" t="s">
        <v>26</v>
      </c>
      <c r="H9" s="48">
        <v>7512.26</v>
      </c>
      <c r="I9" s="35">
        <f t="shared" si="0"/>
        <v>232.88006</v>
      </c>
      <c r="J9" s="34"/>
    </row>
    <row r="10" ht="208" customHeight="1" spans="1:10">
      <c r="A10" s="14">
        <v>3</v>
      </c>
      <c r="B10" s="15" t="s">
        <v>27</v>
      </c>
      <c r="C10" s="19"/>
      <c r="D10" s="17" t="s">
        <v>28</v>
      </c>
      <c r="E10" s="14" t="s">
        <v>29</v>
      </c>
      <c r="F10" s="14">
        <v>1</v>
      </c>
      <c r="G10" s="14" t="s">
        <v>15</v>
      </c>
      <c r="H10" s="27">
        <v>66447.05</v>
      </c>
      <c r="I10" s="21">
        <f t="shared" si="0"/>
        <v>66447.05</v>
      </c>
      <c r="J10" s="34"/>
    </row>
    <row r="11" ht="208" customHeight="1" spans="1:10">
      <c r="A11" s="14">
        <v>4</v>
      </c>
      <c r="B11" s="15" t="s">
        <v>30</v>
      </c>
      <c r="C11" s="19"/>
      <c r="D11" s="17" t="s">
        <v>31</v>
      </c>
      <c r="E11" s="14" t="s">
        <v>29</v>
      </c>
      <c r="F11" s="14">
        <v>1</v>
      </c>
      <c r="G11" s="14" t="s">
        <v>15</v>
      </c>
      <c r="H11" s="27">
        <v>45528.54</v>
      </c>
      <c r="I11" s="21">
        <f t="shared" si="0"/>
        <v>45528.54</v>
      </c>
      <c r="J11" s="34"/>
    </row>
    <row r="12" ht="148" customHeight="1" spans="1:10">
      <c r="A12" s="14">
        <v>5</v>
      </c>
      <c r="B12" s="15" t="s">
        <v>32</v>
      </c>
      <c r="C12" s="19"/>
      <c r="D12" s="17" t="s">
        <v>33</v>
      </c>
      <c r="E12" s="14" t="s">
        <v>29</v>
      </c>
      <c r="F12" s="14">
        <v>1</v>
      </c>
      <c r="G12" s="14" t="s">
        <v>15</v>
      </c>
      <c r="H12" s="27">
        <v>40606.53</v>
      </c>
      <c r="I12" s="21">
        <f t="shared" si="0"/>
        <v>40606.53</v>
      </c>
      <c r="J12" s="34"/>
    </row>
    <row r="13" ht="208" customHeight="1" spans="1:10">
      <c r="A13" s="14">
        <v>6</v>
      </c>
      <c r="B13" s="15" t="s">
        <v>34</v>
      </c>
      <c r="C13" s="19"/>
      <c r="D13" s="17" t="s">
        <v>35</v>
      </c>
      <c r="E13" s="14" t="s">
        <v>29</v>
      </c>
      <c r="F13" s="14">
        <v>1</v>
      </c>
      <c r="G13" s="14" t="s">
        <v>15</v>
      </c>
      <c r="H13" s="27">
        <v>39376.03</v>
      </c>
      <c r="I13" s="21">
        <f t="shared" si="0"/>
        <v>39376.03</v>
      </c>
      <c r="J13" s="34"/>
    </row>
    <row r="14" customFormat="1" ht="30" customHeight="1" spans="1:14">
      <c r="A14" s="14">
        <v>7</v>
      </c>
      <c r="B14" s="15" t="s">
        <v>36</v>
      </c>
      <c r="C14" s="15"/>
      <c r="D14" s="15" t="s">
        <v>37</v>
      </c>
      <c r="E14" s="23" t="s">
        <v>38</v>
      </c>
      <c r="F14" s="15">
        <v>1</v>
      </c>
      <c r="G14" s="15" t="s">
        <v>39</v>
      </c>
      <c r="H14" s="27">
        <v>2363.92</v>
      </c>
      <c r="I14" s="21">
        <f t="shared" si="0"/>
        <v>2363.92</v>
      </c>
      <c r="J14" s="34"/>
      <c r="K14" s="3"/>
      <c r="L14" s="3"/>
      <c r="M14" s="3"/>
      <c r="N14" s="3"/>
    </row>
    <row r="15" customFormat="1" ht="30" customHeight="1" spans="1:14">
      <c r="A15" s="14">
        <v>8</v>
      </c>
      <c r="B15" s="15" t="s">
        <v>40</v>
      </c>
      <c r="C15" s="15"/>
      <c r="D15" s="15"/>
      <c r="E15" s="23" t="s">
        <v>38</v>
      </c>
      <c r="F15" s="15">
        <v>1</v>
      </c>
      <c r="G15" s="15" t="s">
        <v>39</v>
      </c>
      <c r="H15" s="27">
        <v>12537.5272486901</v>
      </c>
      <c r="I15" s="21">
        <f t="shared" si="0"/>
        <v>12537.5272486901</v>
      </c>
      <c r="J15" s="34"/>
      <c r="K15" s="3"/>
      <c r="L15" s="3"/>
      <c r="M15" s="3"/>
      <c r="N15" s="3"/>
    </row>
    <row r="16" customFormat="1" ht="30" customHeight="1" spans="1:14">
      <c r="A16" s="14">
        <v>9</v>
      </c>
      <c r="B16" s="31" t="s">
        <v>41</v>
      </c>
      <c r="C16" s="32"/>
      <c r="D16" s="15"/>
      <c r="E16" s="23"/>
      <c r="F16" s="15"/>
      <c r="G16" s="15"/>
      <c r="H16" s="27"/>
      <c r="I16" s="36">
        <f>SUM(I4:I15)</f>
        <v>317844.78672869</v>
      </c>
      <c r="J16" s="34"/>
      <c r="K16" s="3"/>
      <c r="L16" s="3"/>
      <c r="M16" s="3"/>
      <c r="N16" s="3"/>
    </row>
    <row r="17" s="41" customFormat="1" ht="30" customHeight="1" spans="1:14">
      <c r="A17" s="12" t="s">
        <v>42</v>
      </c>
      <c r="B17" s="11"/>
      <c r="C17" s="12"/>
      <c r="D17" s="13"/>
      <c r="E17" s="12"/>
      <c r="F17" s="12"/>
      <c r="G17" s="12"/>
      <c r="H17" s="12"/>
      <c r="I17" s="12"/>
      <c r="J17" s="12"/>
      <c r="K17" s="2"/>
      <c r="L17" s="2"/>
      <c r="M17" s="2"/>
      <c r="N17" s="2"/>
    </row>
    <row r="18" ht="208" customHeight="1" spans="1:10">
      <c r="A18" s="14">
        <v>1</v>
      </c>
      <c r="B18" s="20" t="s">
        <v>43</v>
      </c>
      <c r="C18" s="16"/>
      <c r="D18" s="17" t="s">
        <v>44</v>
      </c>
      <c r="E18" s="14" t="s">
        <v>29</v>
      </c>
      <c r="F18" s="14">
        <v>1</v>
      </c>
      <c r="G18" s="14" t="s">
        <v>15</v>
      </c>
      <c r="H18" s="28">
        <v>120589.1</v>
      </c>
      <c r="I18" s="28">
        <f>F18*H18</f>
        <v>120589.1</v>
      </c>
      <c r="J18" s="34"/>
    </row>
    <row r="19" ht="208" customHeight="1" spans="1:10">
      <c r="A19" s="14">
        <v>2</v>
      </c>
      <c r="B19" s="20" t="s">
        <v>45</v>
      </c>
      <c r="C19" s="16"/>
      <c r="D19" s="17" t="s">
        <v>46</v>
      </c>
      <c r="E19" s="14" t="s">
        <v>14</v>
      </c>
      <c r="F19" s="14">
        <v>1</v>
      </c>
      <c r="G19" s="14" t="s">
        <v>15</v>
      </c>
      <c r="H19" s="28">
        <v>104592.59</v>
      </c>
      <c r="I19" s="28">
        <f>F19*H19</f>
        <v>104592.59</v>
      </c>
      <c r="J19" s="37"/>
    </row>
    <row r="20" customFormat="1" ht="30" customHeight="1" spans="1:14">
      <c r="A20" s="14">
        <v>3</v>
      </c>
      <c r="B20" s="15" t="s">
        <v>40</v>
      </c>
      <c r="C20" s="15"/>
      <c r="D20" s="15"/>
      <c r="E20" s="23" t="s">
        <v>38</v>
      </c>
      <c r="F20" s="15">
        <v>1</v>
      </c>
      <c r="G20" s="15" t="s">
        <v>39</v>
      </c>
      <c r="H20" s="27">
        <v>9278.18584065624</v>
      </c>
      <c r="I20" s="21">
        <f>F20*H20</f>
        <v>9278.18584065624</v>
      </c>
      <c r="J20" s="34"/>
      <c r="K20" s="3"/>
      <c r="L20" s="3"/>
      <c r="M20" s="3"/>
      <c r="N20" s="3"/>
    </row>
    <row r="21" customFormat="1" ht="30" customHeight="1" spans="1:14">
      <c r="A21" s="14">
        <v>4</v>
      </c>
      <c r="B21" s="31" t="s">
        <v>41</v>
      </c>
      <c r="C21" s="32"/>
      <c r="D21" s="15"/>
      <c r="E21" s="23"/>
      <c r="F21" s="15"/>
      <c r="G21" s="15"/>
      <c r="H21" s="27"/>
      <c r="I21" s="36">
        <f>SUM(I18:I20)</f>
        <v>234459.875840656</v>
      </c>
      <c r="J21" s="34"/>
      <c r="K21" s="3"/>
      <c r="L21" s="3"/>
      <c r="M21" s="3"/>
      <c r="N21" s="3"/>
    </row>
    <row r="22" s="41" customFormat="1" ht="32" customHeight="1" spans="1:14">
      <c r="A22" s="12" t="s">
        <v>47</v>
      </c>
      <c r="B22" s="11"/>
      <c r="C22" s="12"/>
      <c r="D22" s="13"/>
      <c r="E22" s="12"/>
      <c r="F22" s="12"/>
      <c r="G22" s="12"/>
      <c r="H22" s="12"/>
      <c r="I22" s="12"/>
      <c r="J22" s="12"/>
      <c r="K22" s="2"/>
      <c r="L22" s="2"/>
      <c r="M22" s="2"/>
      <c r="N22" s="2"/>
    </row>
    <row r="23" ht="146" customHeight="1" spans="1:10">
      <c r="A23" s="14">
        <v>1</v>
      </c>
      <c r="B23" s="20" t="s">
        <v>48</v>
      </c>
      <c r="C23" s="16"/>
      <c r="D23" s="29" t="s">
        <v>49</v>
      </c>
      <c r="E23" s="43" t="s">
        <v>50</v>
      </c>
      <c r="F23" s="43">
        <v>3.386</v>
      </c>
      <c r="G23" s="43" t="s">
        <v>51</v>
      </c>
      <c r="H23" s="50">
        <v>2338.36</v>
      </c>
      <c r="I23" s="50">
        <f>F23*H23</f>
        <v>7917.68696</v>
      </c>
      <c r="J23" s="29" t="s">
        <v>52</v>
      </c>
    </row>
    <row r="24" ht="156" customHeight="1" spans="1:10">
      <c r="A24" s="14">
        <v>2</v>
      </c>
      <c r="B24" s="20" t="s">
        <v>53</v>
      </c>
      <c r="C24" s="16"/>
      <c r="D24" s="29" t="s">
        <v>49</v>
      </c>
      <c r="E24" s="44"/>
      <c r="F24" s="44"/>
      <c r="G24" s="44"/>
      <c r="H24" s="51"/>
      <c r="I24" s="51"/>
      <c r="J24" s="29" t="s">
        <v>52</v>
      </c>
    </row>
    <row r="25" ht="154" customHeight="1" spans="1:10">
      <c r="A25" s="14">
        <v>3</v>
      </c>
      <c r="B25" s="20" t="s">
        <v>54</v>
      </c>
      <c r="C25" s="16"/>
      <c r="D25" s="29" t="s">
        <v>49</v>
      </c>
      <c r="E25" s="44"/>
      <c r="F25" s="44"/>
      <c r="G25" s="44"/>
      <c r="H25" s="51"/>
      <c r="I25" s="51"/>
      <c r="J25" s="29" t="s">
        <v>52</v>
      </c>
    </row>
    <row r="26" ht="150" customHeight="1" spans="1:10">
      <c r="A26" s="14">
        <v>4</v>
      </c>
      <c r="B26" s="20" t="s">
        <v>55</v>
      </c>
      <c r="C26" s="16"/>
      <c r="D26" s="29" t="s">
        <v>49</v>
      </c>
      <c r="E26" s="44"/>
      <c r="F26" s="44"/>
      <c r="G26" s="44"/>
      <c r="H26" s="51"/>
      <c r="I26" s="51"/>
      <c r="J26" s="29" t="s">
        <v>52</v>
      </c>
    </row>
    <row r="27" ht="164" customHeight="1" spans="1:10">
      <c r="A27" s="14">
        <v>5</v>
      </c>
      <c r="B27" s="20" t="s">
        <v>56</v>
      </c>
      <c r="C27" s="16"/>
      <c r="D27" s="29" t="s">
        <v>49</v>
      </c>
      <c r="E27" s="44"/>
      <c r="F27" s="44"/>
      <c r="G27" s="44"/>
      <c r="H27" s="51"/>
      <c r="I27" s="51"/>
      <c r="J27" s="29" t="s">
        <v>52</v>
      </c>
    </row>
    <row r="28" ht="178" customHeight="1" spans="1:10">
      <c r="A28" s="14">
        <v>6</v>
      </c>
      <c r="B28" s="20" t="s">
        <v>57</v>
      </c>
      <c r="C28" s="16"/>
      <c r="D28" s="29" t="s">
        <v>49</v>
      </c>
      <c r="E28" s="45"/>
      <c r="F28" s="45"/>
      <c r="G28" s="45"/>
      <c r="H28" s="52"/>
      <c r="I28" s="52"/>
      <c r="J28" s="29" t="s">
        <v>52</v>
      </c>
    </row>
    <row r="29" ht="168" customHeight="1" spans="1:10">
      <c r="A29" s="14">
        <v>7</v>
      </c>
      <c r="B29" s="20" t="s">
        <v>58</v>
      </c>
      <c r="C29" s="16"/>
      <c r="D29" s="29" t="s">
        <v>49</v>
      </c>
      <c r="E29" s="43" t="s">
        <v>50</v>
      </c>
      <c r="F29" s="43">
        <v>1.938</v>
      </c>
      <c r="G29" s="14" t="s">
        <v>51</v>
      </c>
      <c r="H29" s="53">
        <v>2195.59</v>
      </c>
      <c r="I29" s="53">
        <f t="shared" ref="I29:I34" si="1">F29*H29</f>
        <v>4255.05342</v>
      </c>
      <c r="J29" s="29" t="s">
        <v>59</v>
      </c>
    </row>
    <row r="30" ht="178" customHeight="1" spans="1:10">
      <c r="A30" s="14">
        <v>8</v>
      </c>
      <c r="B30" s="20" t="s">
        <v>60</v>
      </c>
      <c r="C30" s="16"/>
      <c r="D30" s="29" t="s">
        <v>49</v>
      </c>
      <c r="E30" s="45"/>
      <c r="F30" s="45"/>
      <c r="G30" s="14" t="s">
        <v>51</v>
      </c>
      <c r="H30" s="52"/>
      <c r="I30" s="52"/>
      <c r="J30" s="29" t="s">
        <v>61</v>
      </c>
    </row>
    <row r="31" ht="121" customHeight="1" spans="1:10">
      <c r="A31" s="14">
        <v>9</v>
      </c>
      <c r="B31" s="20" t="s">
        <v>62</v>
      </c>
      <c r="C31" s="16"/>
      <c r="D31" s="17" t="s">
        <v>63</v>
      </c>
      <c r="E31" s="14" t="s">
        <v>14</v>
      </c>
      <c r="F31" s="14">
        <v>1</v>
      </c>
      <c r="G31" s="14" t="s">
        <v>64</v>
      </c>
      <c r="H31" s="27">
        <v>9351.81</v>
      </c>
      <c r="I31" s="21">
        <f t="shared" si="1"/>
        <v>9351.81</v>
      </c>
      <c r="J31" s="20"/>
    </row>
    <row r="32" ht="126" customHeight="1" spans="1:10">
      <c r="A32" s="14">
        <v>10</v>
      </c>
      <c r="B32" s="20" t="s">
        <v>65</v>
      </c>
      <c r="C32" s="16"/>
      <c r="D32" s="29" t="s">
        <v>66</v>
      </c>
      <c r="E32" s="14" t="s">
        <v>14</v>
      </c>
      <c r="F32" s="14">
        <v>1</v>
      </c>
      <c r="G32" s="14" t="s">
        <v>64</v>
      </c>
      <c r="H32" s="27">
        <v>13584.74</v>
      </c>
      <c r="I32" s="21">
        <f t="shared" si="1"/>
        <v>13584.74</v>
      </c>
      <c r="J32" s="20"/>
    </row>
    <row r="33" ht="126" customHeight="1" spans="1:10">
      <c r="A33" s="14">
        <v>11</v>
      </c>
      <c r="B33" s="20" t="s">
        <v>67</v>
      </c>
      <c r="C33" s="16"/>
      <c r="D33" s="29" t="s">
        <v>68</v>
      </c>
      <c r="E33" s="14" t="s">
        <v>14</v>
      </c>
      <c r="F33" s="14">
        <v>1</v>
      </c>
      <c r="G33" s="14" t="s">
        <v>64</v>
      </c>
      <c r="H33" s="27">
        <v>15750.41</v>
      </c>
      <c r="I33" s="21">
        <f t="shared" si="1"/>
        <v>15750.41</v>
      </c>
      <c r="J33" s="20"/>
    </row>
    <row r="34" customFormat="1" ht="30" customHeight="1" spans="1:14">
      <c r="A34" s="14">
        <v>12</v>
      </c>
      <c r="B34" s="15" t="s">
        <v>40</v>
      </c>
      <c r="C34" s="15"/>
      <c r="D34" s="15"/>
      <c r="E34" s="23" t="s">
        <v>38</v>
      </c>
      <c r="F34" s="15">
        <v>1</v>
      </c>
      <c r="G34" s="15" t="s">
        <v>39</v>
      </c>
      <c r="H34" s="27">
        <v>2235.52178830799</v>
      </c>
      <c r="I34" s="21">
        <f t="shared" si="1"/>
        <v>2235.52178830799</v>
      </c>
      <c r="J34" s="34"/>
      <c r="K34" s="3"/>
      <c r="L34" s="3"/>
      <c r="M34" s="3"/>
      <c r="N34" s="3"/>
    </row>
    <row r="35" customFormat="1" ht="30" customHeight="1" spans="1:14">
      <c r="A35" s="14">
        <v>13</v>
      </c>
      <c r="B35" s="31" t="s">
        <v>41</v>
      </c>
      <c r="C35" s="32"/>
      <c r="D35" s="15"/>
      <c r="E35" s="23"/>
      <c r="F35" s="15"/>
      <c r="G35" s="15"/>
      <c r="H35" s="27"/>
      <c r="I35" s="36">
        <f>SUM(I23:I34)</f>
        <v>53095.222168308</v>
      </c>
      <c r="J35" s="34"/>
      <c r="K35" s="3"/>
      <c r="L35" s="3"/>
      <c r="M35" s="3"/>
      <c r="N35" s="3"/>
    </row>
    <row r="36" ht="45" customHeight="1" spans="1:10">
      <c r="A36" s="14"/>
      <c r="B36" s="20" t="s">
        <v>69</v>
      </c>
      <c r="C36" s="14"/>
      <c r="D36" s="14"/>
      <c r="E36" s="14"/>
      <c r="F36" s="14"/>
      <c r="G36" s="14"/>
      <c r="H36" s="14"/>
      <c r="I36" s="38">
        <f>I16+I21+I35</f>
        <v>605399.884737654</v>
      </c>
      <c r="J36" s="39"/>
    </row>
  </sheetData>
  <mergeCells count="32">
    <mergeCell ref="A1:J1"/>
    <mergeCell ref="A3:J3"/>
    <mergeCell ref="B14:C14"/>
    <mergeCell ref="B15:C15"/>
    <mergeCell ref="B16:C16"/>
    <mergeCell ref="A17:J17"/>
    <mergeCell ref="B20:C20"/>
    <mergeCell ref="B21:C21"/>
    <mergeCell ref="A22:J22"/>
    <mergeCell ref="B34:C34"/>
    <mergeCell ref="B35:C35"/>
    <mergeCell ref="B36:H36"/>
    <mergeCell ref="A4:A6"/>
    <mergeCell ref="A7:A9"/>
    <mergeCell ref="B4:B6"/>
    <mergeCell ref="B7:B9"/>
    <mergeCell ref="D4:D6"/>
    <mergeCell ref="E4:E6"/>
    <mergeCell ref="E23:E28"/>
    <mergeCell ref="E29:E30"/>
    <mergeCell ref="F4:F6"/>
    <mergeCell ref="F23:F28"/>
    <mergeCell ref="F29:F30"/>
    <mergeCell ref="G4:G6"/>
    <mergeCell ref="G23:G28"/>
    <mergeCell ref="H4:H6"/>
    <mergeCell ref="H23:H28"/>
    <mergeCell ref="H29:H30"/>
    <mergeCell ref="I4:I6"/>
    <mergeCell ref="I23:I28"/>
    <mergeCell ref="I29:I30"/>
    <mergeCell ref="J4:J6"/>
  </mergeCells>
  <printOptions horizontalCentered="1" verticalCentered="1"/>
  <pageMargins left="0" right="0" top="0" bottom="2.75555555555556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view="pageBreakPreview" zoomScale="115" zoomScaleNormal="85" topLeftCell="A35" workbookViewId="0">
      <selection activeCell="J48" sqref="J48"/>
    </sheetView>
  </sheetViews>
  <sheetFormatPr defaultColWidth="9" defaultRowHeight="13.5"/>
  <cols>
    <col min="1" max="1" width="4.11666666666667" style="4" customWidth="1"/>
    <col min="2" max="2" width="6" style="5" customWidth="1"/>
    <col min="3" max="3" width="27.625" style="6" customWidth="1"/>
    <col min="4" max="4" width="12" style="7" customWidth="1"/>
    <col min="5" max="5" width="3.14166666666667" style="6" customWidth="1"/>
    <col min="6" max="6" width="4.45" style="6" customWidth="1"/>
    <col min="7" max="7" width="6.50833333333333" style="6" customWidth="1"/>
    <col min="8" max="8" width="10" style="4" customWidth="1"/>
    <col min="9" max="9" width="11.625" style="4" customWidth="1"/>
    <col min="10" max="10" width="17.75" style="6" customWidth="1"/>
    <col min="11" max="16384" width="9" style="6"/>
  </cols>
  <sheetData>
    <row r="1" ht="47" customHeight="1" spans="1:10">
      <c r="A1" s="8" t="s">
        <v>0</v>
      </c>
      <c r="B1" s="9"/>
      <c r="C1" s="8"/>
      <c r="D1" s="10"/>
      <c r="E1" s="8"/>
      <c r="F1" s="8"/>
      <c r="G1" s="8"/>
      <c r="H1" s="8"/>
      <c r="I1" s="8"/>
      <c r="J1" s="8"/>
    </row>
    <row r="2" s="1" customFormat="1" ht="52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2" customFormat="1" ht="28" customHeight="1" spans="1:10">
      <c r="A3" s="12" t="s">
        <v>11</v>
      </c>
      <c r="B3" s="11"/>
      <c r="C3" s="12"/>
      <c r="D3" s="13"/>
      <c r="E3" s="12"/>
      <c r="F3" s="12"/>
      <c r="G3" s="12"/>
      <c r="H3" s="12"/>
      <c r="I3" s="12"/>
      <c r="J3" s="12"/>
    </row>
    <row r="4" ht="165" customHeight="1" spans="1:10">
      <c r="A4" s="14">
        <v>1</v>
      </c>
      <c r="B4" s="15" t="s">
        <v>12</v>
      </c>
      <c r="C4" s="16"/>
      <c r="D4" s="17" t="s">
        <v>13</v>
      </c>
      <c r="E4" s="14" t="s">
        <v>14</v>
      </c>
      <c r="F4" s="14">
        <v>1</v>
      </c>
      <c r="G4" s="14" t="s">
        <v>15</v>
      </c>
      <c r="H4" s="18">
        <v>59617.7725</v>
      </c>
      <c r="I4" s="33">
        <f t="shared" ref="I4:I15" si="0">F4*H4</f>
        <v>59617.7725</v>
      </c>
      <c r="J4" s="34"/>
    </row>
    <row r="5" ht="165" customHeight="1" spans="1:10">
      <c r="A5" s="14"/>
      <c r="B5" s="15"/>
      <c r="C5" s="16"/>
      <c r="D5" s="17"/>
      <c r="E5" s="14"/>
      <c r="F5" s="14"/>
      <c r="G5" s="14"/>
      <c r="H5" s="18"/>
      <c r="I5" s="33"/>
      <c r="J5" s="34"/>
    </row>
    <row r="6" ht="165" customHeight="1" spans="1:10">
      <c r="A6" s="14"/>
      <c r="B6" s="15"/>
      <c r="C6" s="16"/>
      <c r="D6" s="17"/>
      <c r="E6" s="14"/>
      <c r="F6" s="14"/>
      <c r="G6" s="14"/>
      <c r="H6" s="18"/>
      <c r="I6" s="33"/>
      <c r="J6" s="34"/>
    </row>
    <row r="7" ht="184" customHeight="1" spans="1:10">
      <c r="A7" s="14">
        <v>2</v>
      </c>
      <c r="B7" s="15" t="s">
        <v>16</v>
      </c>
      <c r="C7" s="19"/>
      <c r="D7" s="17" t="s">
        <v>17</v>
      </c>
      <c r="E7" s="14" t="s">
        <v>14</v>
      </c>
      <c r="F7" s="14">
        <v>1</v>
      </c>
      <c r="G7" s="20" t="s">
        <v>18</v>
      </c>
      <c r="H7" s="21">
        <v>39745.1785</v>
      </c>
      <c r="I7" s="35">
        <f t="shared" si="0"/>
        <v>39745.1785</v>
      </c>
      <c r="J7" s="34"/>
    </row>
    <row r="8" ht="54" customHeight="1" spans="1:10">
      <c r="A8" s="14"/>
      <c r="B8" s="15"/>
      <c r="C8" s="22" t="s">
        <v>19</v>
      </c>
      <c r="D8" s="22" t="s">
        <v>20</v>
      </c>
      <c r="E8" s="23" t="s">
        <v>21</v>
      </c>
      <c r="F8" s="24">
        <v>7.878</v>
      </c>
      <c r="G8" s="25" t="s">
        <v>22</v>
      </c>
      <c r="H8" s="21">
        <v>742.7955</v>
      </c>
      <c r="I8" s="35">
        <f t="shared" si="0"/>
        <v>5851.742949</v>
      </c>
      <c r="J8" s="34"/>
    </row>
    <row r="9" ht="59" customHeight="1" spans="1:10">
      <c r="A9" s="14"/>
      <c r="B9" s="15"/>
      <c r="C9" s="22" t="s">
        <v>23</v>
      </c>
      <c r="D9" s="22" t="s">
        <v>24</v>
      </c>
      <c r="E9" s="23" t="s">
        <v>25</v>
      </c>
      <c r="F9" s="24">
        <v>0.031</v>
      </c>
      <c r="G9" s="25" t="s">
        <v>26</v>
      </c>
      <c r="H9" s="21">
        <v>7136.647</v>
      </c>
      <c r="I9" s="35">
        <f t="shared" si="0"/>
        <v>221.236057</v>
      </c>
      <c r="J9" s="34"/>
    </row>
    <row r="10" ht="208" customHeight="1" spans="1:10">
      <c r="A10" s="14">
        <v>3</v>
      </c>
      <c r="B10" s="15" t="s">
        <v>27</v>
      </c>
      <c r="C10" s="19"/>
      <c r="D10" s="17" t="s">
        <v>28</v>
      </c>
      <c r="E10" s="14" t="s">
        <v>29</v>
      </c>
      <c r="F10" s="14">
        <v>1</v>
      </c>
      <c r="G10" s="14" t="s">
        <v>15</v>
      </c>
      <c r="H10" s="21">
        <v>63124.6975</v>
      </c>
      <c r="I10" s="21">
        <f t="shared" si="0"/>
        <v>63124.6975</v>
      </c>
      <c r="J10" s="34"/>
    </row>
    <row r="11" ht="208" customHeight="1" spans="1:10">
      <c r="A11" s="14">
        <v>4</v>
      </c>
      <c r="B11" s="15" t="s">
        <v>30</v>
      </c>
      <c r="C11" s="19"/>
      <c r="D11" s="17" t="s">
        <v>31</v>
      </c>
      <c r="E11" s="14" t="s">
        <v>29</v>
      </c>
      <c r="F11" s="14">
        <v>1</v>
      </c>
      <c r="G11" s="14" t="s">
        <v>15</v>
      </c>
      <c r="H11" s="21">
        <v>43252.113</v>
      </c>
      <c r="I11" s="21">
        <f t="shared" si="0"/>
        <v>43252.113</v>
      </c>
      <c r="J11" s="34"/>
    </row>
    <row r="12" ht="148" customHeight="1" spans="1:10">
      <c r="A12" s="14">
        <v>5</v>
      </c>
      <c r="B12" s="15" t="s">
        <v>32</v>
      </c>
      <c r="C12" s="19"/>
      <c r="D12" s="17" t="s">
        <v>33</v>
      </c>
      <c r="E12" s="14" t="s">
        <v>29</v>
      </c>
      <c r="F12" s="14">
        <v>1</v>
      </c>
      <c r="G12" s="14" t="s">
        <v>15</v>
      </c>
      <c r="H12" s="21">
        <v>38576.2035</v>
      </c>
      <c r="I12" s="21">
        <f t="shared" si="0"/>
        <v>38576.2035</v>
      </c>
      <c r="J12" s="34"/>
    </row>
    <row r="13" ht="208" customHeight="1" spans="1:10">
      <c r="A13" s="14">
        <v>6</v>
      </c>
      <c r="B13" s="15" t="s">
        <v>34</v>
      </c>
      <c r="C13" s="19"/>
      <c r="D13" s="17" t="s">
        <v>35</v>
      </c>
      <c r="E13" s="14" t="s">
        <v>29</v>
      </c>
      <c r="F13" s="14">
        <v>1</v>
      </c>
      <c r="G13" s="14" t="s">
        <v>15</v>
      </c>
      <c r="H13" s="21">
        <v>37407.2285</v>
      </c>
      <c r="I13" s="21">
        <f t="shared" si="0"/>
        <v>37407.2285</v>
      </c>
      <c r="J13" s="34"/>
    </row>
    <row r="14" s="3" customFormat="1" ht="30" customHeight="1" spans="1:10">
      <c r="A14" s="14">
        <v>7</v>
      </c>
      <c r="B14" s="15" t="s">
        <v>36</v>
      </c>
      <c r="C14" s="15"/>
      <c r="D14" s="15" t="s">
        <v>37</v>
      </c>
      <c r="E14" s="23" t="s">
        <v>38</v>
      </c>
      <c r="F14" s="15">
        <v>1</v>
      </c>
      <c r="G14" s="15" t="s">
        <v>39</v>
      </c>
      <c r="H14" s="26">
        <v>2245.724</v>
      </c>
      <c r="I14" s="21">
        <f t="shared" si="0"/>
        <v>2245.724</v>
      </c>
      <c r="J14" s="34"/>
    </row>
    <row r="15" s="3" customFormat="1" ht="30" customHeight="1" spans="1:10">
      <c r="A15" s="14">
        <v>8</v>
      </c>
      <c r="B15" s="15" t="s">
        <v>40</v>
      </c>
      <c r="C15" s="15"/>
      <c r="D15" s="15"/>
      <c r="E15" s="23" t="s">
        <v>38</v>
      </c>
      <c r="F15" s="15">
        <v>1</v>
      </c>
      <c r="G15" s="15" t="s">
        <v>39</v>
      </c>
      <c r="H15" s="27">
        <v>12537.5272486901</v>
      </c>
      <c r="I15" s="21">
        <f t="shared" si="0"/>
        <v>12537.5272486901</v>
      </c>
      <c r="J15" s="34"/>
    </row>
    <row r="16" s="3" customFormat="1" ht="30" customHeight="1" spans="1:10">
      <c r="A16" s="14">
        <v>9</v>
      </c>
      <c r="B16" s="15" t="s">
        <v>41</v>
      </c>
      <c r="C16" s="15"/>
      <c r="D16" s="15"/>
      <c r="E16" s="23"/>
      <c r="F16" s="15"/>
      <c r="G16" s="15"/>
      <c r="H16" s="27"/>
      <c r="I16" s="36">
        <f>SUM(I4:I15)</f>
        <v>302579.42375469</v>
      </c>
      <c r="J16" s="34"/>
    </row>
    <row r="17" s="2" customFormat="1" ht="30" customHeight="1" spans="1:10">
      <c r="A17" s="12" t="s">
        <v>42</v>
      </c>
      <c r="B17" s="11"/>
      <c r="C17" s="12"/>
      <c r="D17" s="13"/>
      <c r="E17" s="12"/>
      <c r="F17" s="12"/>
      <c r="G17" s="12"/>
      <c r="H17" s="12"/>
      <c r="I17" s="12"/>
      <c r="J17" s="12"/>
    </row>
    <row r="18" ht="208" customHeight="1" spans="1:10">
      <c r="A18" s="14">
        <v>1</v>
      </c>
      <c r="B18" s="20" t="s">
        <v>43</v>
      </c>
      <c r="C18" s="16"/>
      <c r="D18" s="17" t="s">
        <v>44</v>
      </c>
      <c r="E18" s="14" t="s">
        <v>29</v>
      </c>
      <c r="F18" s="14">
        <v>1</v>
      </c>
      <c r="G18" s="14" t="s">
        <v>15</v>
      </c>
      <c r="H18" s="28">
        <v>114559.645</v>
      </c>
      <c r="I18" s="28">
        <f t="shared" ref="I18:I20" si="1">F18*H18</f>
        <v>114559.645</v>
      </c>
      <c r="J18" s="34"/>
    </row>
    <row r="19" ht="208" customHeight="1" spans="1:10">
      <c r="A19" s="14">
        <v>2</v>
      </c>
      <c r="B19" s="20" t="s">
        <v>45</v>
      </c>
      <c r="C19" s="16"/>
      <c r="D19" s="17" t="s">
        <v>46</v>
      </c>
      <c r="E19" s="14" t="s">
        <v>14</v>
      </c>
      <c r="F19" s="14">
        <v>1</v>
      </c>
      <c r="G19" s="14" t="s">
        <v>15</v>
      </c>
      <c r="H19" s="28">
        <v>99362.9605</v>
      </c>
      <c r="I19" s="28">
        <f t="shared" si="1"/>
        <v>99362.9605</v>
      </c>
      <c r="J19" s="37"/>
    </row>
    <row r="20" s="3" customFormat="1" ht="30" customHeight="1" spans="1:10">
      <c r="A20" s="14">
        <v>3</v>
      </c>
      <c r="B20" s="15" t="s">
        <v>40</v>
      </c>
      <c r="C20" s="15"/>
      <c r="D20" s="15"/>
      <c r="E20" s="23" t="s">
        <v>38</v>
      </c>
      <c r="F20" s="15">
        <v>1</v>
      </c>
      <c r="G20" s="15" t="s">
        <v>39</v>
      </c>
      <c r="H20" s="27">
        <v>9278.18584065624</v>
      </c>
      <c r="I20" s="21">
        <f t="shared" si="1"/>
        <v>9278.18584065624</v>
      </c>
      <c r="J20" s="34"/>
    </row>
    <row r="21" s="3" customFormat="1" ht="30" customHeight="1" spans="1:10">
      <c r="A21" s="14">
        <v>4</v>
      </c>
      <c r="B21" s="15" t="s">
        <v>41</v>
      </c>
      <c r="C21" s="15"/>
      <c r="D21" s="15"/>
      <c r="E21" s="23"/>
      <c r="F21" s="15"/>
      <c r="G21" s="15"/>
      <c r="H21" s="27"/>
      <c r="I21" s="36">
        <f>SUM(I18:I20)</f>
        <v>223200.791340656</v>
      </c>
      <c r="J21" s="34"/>
    </row>
    <row r="22" s="2" customFormat="1" ht="32" customHeight="1" spans="1:10">
      <c r="A22" s="12" t="s">
        <v>47</v>
      </c>
      <c r="B22" s="11"/>
      <c r="C22" s="12"/>
      <c r="D22" s="13"/>
      <c r="E22" s="12"/>
      <c r="F22" s="12"/>
      <c r="G22" s="12"/>
      <c r="H22" s="12"/>
      <c r="I22" s="12"/>
      <c r="J22" s="12"/>
    </row>
    <row r="23" ht="146" customHeight="1" spans="1:10">
      <c r="A23" s="14">
        <v>1</v>
      </c>
      <c r="B23" s="20" t="s">
        <v>48</v>
      </c>
      <c r="C23" s="16"/>
      <c r="D23" s="29" t="s">
        <v>49</v>
      </c>
      <c r="E23" s="14" t="s">
        <v>50</v>
      </c>
      <c r="F23" s="14">
        <v>3.386</v>
      </c>
      <c r="G23" s="14" t="s">
        <v>51</v>
      </c>
      <c r="H23" s="21">
        <v>2221.442</v>
      </c>
      <c r="I23" s="21">
        <f>F23*H23</f>
        <v>7521.802612</v>
      </c>
      <c r="J23" s="29" t="s">
        <v>52</v>
      </c>
    </row>
    <row r="24" ht="156" customHeight="1" spans="1:10">
      <c r="A24" s="14">
        <v>2</v>
      </c>
      <c r="B24" s="20" t="s">
        <v>53</v>
      </c>
      <c r="C24" s="16"/>
      <c r="D24" s="29" t="s">
        <v>49</v>
      </c>
      <c r="E24" s="14"/>
      <c r="F24" s="14"/>
      <c r="G24" s="14"/>
      <c r="H24" s="21"/>
      <c r="I24" s="21"/>
      <c r="J24" s="29" t="s">
        <v>52</v>
      </c>
    </row>
    <row r="25" ht="154" customHeight="1" spans="1:10">
      <c r="A25" s="14">
        <v>3</v>
      </c>
      <c r="B25" s="20" t="s">
        <v>54</v>
      </c>
      <c r="C25" s="16"/>
      <c r="D25" s="29" t="s">
        <v>49</v>
      </c>
      <c r="E25" s="14"/>
      <c r="F25" s="14"/>
      <c r="G25" s="14"/>
      <c r="H25" s="21"/>
      <c r="I25" s="21"/>
      <c r="J25" s="29" t="s">
        <v>52</v>
      </c>
    </row>
    <row r="26" ht="150" customHeight="1" spans="1:10">
      <c r="A26" s="14">
        <v>4</v>
      </c>
      <c r="B26" s="20" t="s">
        <v>55</v>
      </c>
      <c r="C26" s="16"/>
      <c r="D26" s="29" t="s">
        <v>49</v>
      </c>
      <c r="E26" s="14"/>
      <c r="F26" s="14"/>
      <c r="G26" s="14"/>
      <c r="H26" s="21"/>
      <c r="I26" s="21"/>
      <c r="J26" s="29" t="s">
        <v>52</v>
      </c>
    </row>
    <row r="27" ht="164" customHeight="1" spans="1:10">
      <c r="A27" s="14">
        <v>5</v>
      </c>
      <c r="B27" s="20" t="s">
        <v>56</v>
      </c>
      <c r="C27" s="16"/>
      <c r="D27" s="29" t="s">
        <v>49</v>
      </c>
      <c r="E27" s="14"/>
      <c r="F27" s="14"/>
      <c r="G27" s="14"/>
      <c r="H27" s="21"/>
      <c r="I27" s="21"/>
      <c r="J27" s="29" t="s">
        <v>52</v>
      </c>
    </row>
    <row r="28" ht="178" customHeight="1" spans="1:10">
      <c r="A28" s="14">
        <v>6</v>
      </c>
      <c r="B28" s="20" t="s">
        <v>57</v>
      </c>
      <c r="C28" s="16"/>
      <c r="D28" s="29" t="s">
        <v>49</v>
      </c>
      <c r="E28" s="14"/>
      <c r="F28" s="14"/>
      <c r="G28" s="14"/>
      <c r="H28" s="21"/>
      <c r="I28" s="21"/>
      <c r="J28" s="29" t="s">
        <v>52</v>
      </c>
    </row>
    <row r="29" ht="168" customHeight="1" spans="1:10">
      <c r="A29" s="14">
        <v>7</v>
      </c>
      <c r="B29" s="20" t="s">
        <v>58</v>
      </c>
      <c r="C29" s="16"/>
      <c r="D29" s="29" t="s">
        <v>49</v>
      </c>
      <c r="E29" s="14" t="s">
        <v>50</v>
      </c>
      <c r="F29" s="14">
        <v>1.938</v>
      </c>
      <c r="G29" s="14" t="s">
        <v>51</v>
      </c>
      <c r="H29" s="18">
        <v>2085.8105</v>
      </c>
      <c r="I29" s="18">
        <f t="shared" ref="I29:I34" si="2">F29*H29</f>
        <v>4042.300749</v>
      </c>
      <c r="J29" s="29" t="s">
        <v>59</v>
      </c>
    </row>
    <row r="30" ht="178" customHeight="1" spans="1:10">
      <c r="A30" s="14">
        <v>8</v>
      </c>
      <c r="B30" s="20" t="s">
        <v>60</v>
      </c>
      <c r="C30" s="16"/>
      <c r="D30" s="29" t="s">
        <v>49</v>
      </c>
      <c r="E30" s="14"/>
      <c r="F30" s="14"/>
      <c r="G30" s="14" t="s">
        <v>51</v>
      </c>
      <c r="H30" s="21"/>
      <c r="I30" s="21"/>
      <c r="J30" s="29" t="s">
        <v>61</v>
      </c>
    </row>
    <row r="31" ht="121" customHeight="1" spans="1:10">
      <c r="A31" s="14">
        <v>9</v>
      </c>
      <c r="B31" s="20" t="s">
        <v>62</v>
      </c>
      <c r="C31" s="16"/>
      <c r="D31" s="17" t="s">
        <v>63</v>
      </c>
      <c r="E31" s="14" t="s">
        <v>14</v>
      </c>
      <c r="F31" s="14">
        <v>1</v>
      </c>
      <c r="G31" s="14" t="s">
        <v>64</v>
      </c>
      <c r="H31" s="30">
        <v>8884.2195</v>
      </c>
      <c r="I31" s="21">
        <f t="shared" si="2"/>
        <v>8884.2195</v>
      </c>
      <c r="J31" s="20"/>
    </row>
    <row r="32" ht="126" customHeight="1" spans="1:10">
      <c r="A32" s="14">
        <v>10</v>
      </c>
      <c r="B32" s="20" t="s">
        <v>65</v>
      </c>
      <c r="C32" s="16"/>
      <c r="D32" s="29" t="s">
        <v>66</v>
      </c>
      <c r="E32" s="14" t="s">
        <v>14</v>
      </c>
      <c r="F32" s="14">
        <v>1</v>
      </c>
      <c r="G32" s="14" t="s">
        <v>64</v>
      </c>
      <c r="H32" s="30">
        <v>12905.503</v>
      </c>
      <c r="I32" s="21">
        <f t="shared" si="2"/>
        <v>12905.503</v>
      </c>
      <c r="J32" s="20"/>
    </row>
    <row r="33" ht="126" customHeight="1" spans="1:10">
      <c r="A33" s="14">
        <v>11</v>
      </c>
      <c r="B33" s="20" t="s">
        <v>67</v>
      </c>
      <c r="C33" s="16"/>
      <c r="D33" s="29" t="s">
        <v>68</v>
      </c>
      <c r="E33" s="14" t="s">
        <v>14</v>
      </c>
      <c r="F33" s="14">
        <v>1</v>
      </c>
      <c r="G33" s="14" t="s">
        <v>64</v>
      </c>
      <c r="H33" s="30">
        <v>14962.8895</v>
      </c>
      <c r="I33" s="21">
        <f t="shared" si="2"/>
        <v>14962.8895</v>
      </c>
      <c r="J33" s="20"/>
    </row>
    <row r="34" s="3" customFormat="1" ht="30" customHeight="1" spans="1:10">
      <c r="A34" s="14">
        <v>12</v>
      </c>
      <c r="B34" s="15" t="s">
        <v>40</v>
      </c>
      <c r="C34" s="15"/>
      <c r="D34" s="15"/>
      <c r="E34" s="23" t="s">
        <v>38</v>
      </c>
      <c r="F34" s="15">
        <v>1</v>
      </c>
      <c r="G34" s="15" t="s">
        <v>39</v>
      </c>
      <c r="H34" s="27">
        <v>2235.52178830799</v>
      </c>
      <c r="I34" s="21">
        <f t="shared" si="2"/>
        <v>2235.52178830799</v>
      </c>
      <c r="J34" s="34"/>
    </row>
    <row r="35" s="3" customFormat="1" ht="30" customHeight="1" spans="1:10">
      <c r="A35" s="14">
        <v>13</v>
      </c>
      <c r="B35" s="31" t="s">
        <v>41</v>
      </c>
      <c r="C35" s="32"/>
      <c r="D35" s="15"/>
      <c r="E35" s="23"/>
      <c r="F35" s="15"/>
      <c r="G35" s="15"/>
      <c r="H35" s="27"/>
      <c r="I35" s="36">
        <f>SUM(I23:I34)</f>
        <v>50552.237149308</v>
      </c>
      <c r="J35" s="34"/>
    </row>
    <row r="36" ht="45" customHeight="1" spans="1:10">
      <c r="A36" s="14"/>
      <c r="B36" s="20" t="s">
        <v>69</v>
      </c>
      <c r="C36" s="14"/>
      <c r="D36" s="14"/>
      <c r="E36" s="14"/>
      <c r="F36" s="14"/>
      <c r="G36" s="14"/>
      <c r="H36" s="14"/>
      <c r="I36" s="38">
        <f>I16+I21+I35</f>
        <v>576332.452244654</v>
      </c>
      <c r="J36" s="39"/>
    </row>
  </sheetData>
  <mergeCells count="32">
    <mergeCell ref="A1:J1"/>
    <mergeCell ref="A3:J3"/>
    <mergeCell ref="B14:C14"/>
    <mergeCell ref="B15:C15"/>
    <mergeCell ref="B16:C16"/>
    <mergeCell ref="A17:J17"/>
    <mergeCell ref="B20:C20"/>
    <mergeCell ref="B21:C21"/>
    <mergeCell ref="A22:J22"/>
    <mergeCell ref="B34:C34"/>
    <mergeCell ref="B35:C35"/>
    <mergeCell ref="B36:H36"/>
    <mergeCell ref="A4:A6"/>
    <mergeCell ref="A7:A9"/>
    <mergeCell ref="B4:B6"/>
    <mergeCell ref="B7:B9"/>
    <mergeCell ref="D4:D6"/>
    <mergeCell ref="E4:E6"/>
    <mergeCell ref="E23:E28"/>
    <mergeCell ref="E29:E30"/>
    <mergeCell ref="F4:F6"/>
    <mergeCell ref="F23:F28"/>
    <mergeCell ref="F29:F30"/>
    <mergeCell ref="G4:G6"/>
    <mergeCell ref="G23:G28"/>
    <mergeCell ref="H4:H6"/>
    <mergeCell ref="H23:H28"/>
    <mergeCell ref="H29:H30"/>
    <mergeCell ref="I4:I6"/>
    <mergeCell ref="I23:I28"/>
    <mergeCell ref="I29:I30"/>
    <mergeCell ref="J4:J6"/>
  </mergeCells>
  <printOptions horizontalCentered="1" verticalCentered="1"/>
  <pageMargins left="0" right="0" top="0" bottom="2.75555555555556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建设单价</vt:lpstr>
      <vt:lpstr>最高控制价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shiwei</dc:creator>
  <cp:lastModifiedBy>陈二条</cp:lastModifiedBy>
  <dcterms:created xsi:type="dcterms:W3CDTF">2022-04-10T10:46:00Z</dcterms:created>
  <dcterms:modified xsi:type="dcterms:W3CDTF">2022-06-30T11:41:11Z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28FF8B1CB725426F84C5FBBDBAA40798</vt:lpwstr>
  </property>
  <property fmtid="{D5CDD505-2E9C-101B-9397-08002B2CF9AE}" pid="3" name="KSOProductBuildVer">
    <vt:lpwstr>2052-11.1.0.11830</vt:lpwstr>
  </property>
</Properties>
</file>